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ín\Desktop\"/>
    </mc:Choice>
  </mc:AlternateContent>
  <xr:revisionPtr revIDLastSave="0" documentId="8_{644DBA27-AC50-41C3-9CAF-C904F4D6A71B}" xr6:coauthVersionLast="47" xr6:coauthVersionMax="47" xr10:uidLastSave="{00000000-0000-0000-0000-000000000000}"/>
  <bookViews>
    <workbookView xWindow="-110" yWindow="-110" windowWidth="19420" windowHeight="10420" xr2:uid="{0E2646E0-3D4B-4AB9-B292-18235E63F43A}"/>
  </bookViews>
  <sheets>
    <sheet name="Obalka" sheetId="6" r:id="rId1"/>
    <sheet name="List2" sheetId="4" r:id="rId2"/>
    <sheet name="List3" sheetId="1" r:id="rId3"/>
    <sheet name="Obalka_vzor" sheetId="7" r:id="rId4"/>
    <sheet name="List2_vzor" sheetId="8" r:id="rId5"/>
    <sheet name="List3_vzor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0" l="1"/>
  <c r="I48" i="1"/>
  <c r="I44" i="10"/>
  <c r="H24" i="10"/>
  <c r="G24" i="10"/>
  <c r="F24" i="10"/>
  <c r="E24" i="10"/>
  <c r="D24" i="10"/>
  <c r="I23" i="10"/>
  <c r="I21" i="10"/>
  <c r="I19" i="10"/>
  <c r="I17" i="10"/>
  <c r="I15" i="10"/>
  <c r="I13" i="10"/>
  <c r="I11" i="10"/>
  <c r="I9" i="10"/>
  <c r="I7" i="10"/>
  <c r="I5" i="10"/>
  <c r="H59" i="8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G4" i="8"/>
  <c r="G3" i="8"/>
  <c r="H3" i="8" s="1"/>
  <c r="H26" i="7"/>
  <c r="G4" i="4"/>
  <c r="G5" i="4"/>
  <c r="G6" i="4"/>
  <c r="G7" i="4"/>
  <c r="H7" i="4" s="1"/>
  <c r="G8" i="4"/>
  <c r="G9" i="4"/>
  <c r="G10" i="4"/>
  <c r="G11" i="4"/>
  <c r="H11" i="4" s="1"/>
  <c r="G12" i="4"/>
  <c r="G13" i="4"/>
  <c r="G14" i="4"/>
  <c r="G15" i="4"/>
  <c r="H15" i="4" s="1"/>
  <c r="G16" i="4"/>
  <c r="G17" i="4"/>
  <c r="G18" i="4"/>
  <c r="G19" i="4"/>
  <c r="H19" i="4" s="1"/>
  <c r="G20" i="4"/>
  <c r="G21" i="4"/>
  <c r="G22" i="4"/>
  <c r="G23" i="4"/>
  <c r="H23" i="4" s="1"/>
  <c r="G24" i="4"/>
  <c r="G25" i="4"/>
  <c r="G26" i="4"/>
  <c r="G27" i="4"/>
  <c r="H27" i="4" s="1"/>
  <c r="G28" i="4"/>
  <c r="G29" i="4"/>
  <c r="G30" i="4"/>
  <c r="H30" i="4" s="1"/>
  <c r="G3" i="4"/>
  <c r="H3" i="4" s="1"/>
  <c r="I44" i="1"/>
  <c r="I5" i="1"/>
  <c r="H59" i="4"/>
  <c r="H26" i="6"/>
  <c r="H4" i="4"/>
  <c r="H5" i="4"/>
  <c r="H6" i="4"/>
  <c r="H8" i="4"/>
  <c r="H9" i="4"/>
  <c r="H10" i="4"/>
  <c r="H12" i="4"/>
  <c r="H13" i="4"/>
  <c r="H14" i="4"/>
  <c r="H16" i="4"/>
  <c r="H17" i="4"/>
  <c r="H18" i="4"/>
  <c r="H20" i="4"/>
  <c r="H21" i="4"/>
  <c r="H22" i="4"/>
  <c r="H24" i="4"/>
  <c r="H25" i="4"/>
  <c r="H26" i="4"/>
  <c r="H28" i="4"/>
  <c r="H29" i="4"/>
  <c r="I24" i="10" l="1"/>
  <c r="I47" i="10"/>
  <c r="I49" i="10" s="1"/>
  <c r="A56" i="8" s="1"/>
  <c r="B14" i="7"/>
  <c r="H31" i="8"/>
  <c r="A54" i="8" s="1"/>
  <c r="G31" i="8"/>
  <c r="H31" i="4"/>
  <c r="G31" i="4"/>
  <c r="E24" i="1"/>
  <c r="F24" i="1"/>
  <c r="G24" i="1"/>
  <c r="H24" i="1"/>
  <c r="D24" i="1"/>
  <c r="I7" i="1"/>
  <c r="I9" i="1"/>
  <c r="I11" i="1"/>
  <c r="I13" i="1"/>
  <c r="I15" i="1"/>
  <c r="I17" i="1"/>
  <c r="I19" i="1"/>
  <c r="I21" i="1"/>
  <c r="I23" i="1"/>
  <c r="B15" i="7" l="1"/>
  <c r="A52" i="8"/>
  <c r="A52" i="4"/>
  <c r="I24" i="1"/>
  <c r="I47" i="1" s="1"/>
  <c r="I49" i="1" l="1"/>
  <c r="B14" i="6"/>
  <c r="A54" i="4"/>
  <c r="A56" i="4" l="1"/>
  <c r="B15" i="6"/>
</calcChain>
</file>

<file path=xl/sharedStrings.xml><?xml version="1.0" encoding="utf-8"?>
<sst xmlns="http://schemas.openxmlformats.org/spreadsheetml/2006/main" count="238" uniqueCount="103">
  <si>
    <t>Účastníci sportovní přípravy</t>
  </si>
  <si>
    <t>Jméno a příjmení</t>
  </si>
  <si>
    <t>Zařazení</t>
  </si>
  <si>
    <t>Doba účasti</t>
  </si>
  <si>
    <t>Doprava</t>
  </si>
  <si>
    <t>Ubytování</t>
  </si>
  <si>
    <t>Strava</t>
  </si>
  <si>
    <t>Ostatní</t>
  </si>
  <si>
    <t>Celkem</t>
  </si>
  <si>
    <t>Celková výše nákladů na účastníky</t>
  </si>
  <si>
    <t>Náklady sportovní přípravy na účastníky</t>
  </si>
  <si>
    <t>Částka</t>
  </si>
  <si>
    <t>Položka</t>
  </si>
  <si>
    <t>Poskytnutá záloha na akci</t>
  </si>
  <si>
    <t>Celková výše nákladů na akci</t>
  </si>
  <si>
    <t>jméno (podpis) vyúčtovatele</t>
  </si>
  <si>
    <t>Anežka</t>
  </si>
  <si>
    <t>závodník</t>
  </si>
  <si>
    <t>trenér</t>
  </si>
  <si>
    <t>Tomáš</t>
  </si>
  <si>
    <t>Neúprosný</t>
  </si>
  <si>
    <t>Tomáš Neúprosný</t>
  </si>
  <si>
    <t>Ostatní náklady akce</t>
  </si>
  <si>
    <t>Seznam předložených dokladů</t>
  </si>
  <si>
    <t>Kód dot. = (repre, STM, org.sp.)</t>
  </si>
  <si>
    <t>Kód účto = interní účetní kód skupiny nákladů</t>
  </si>
  <si>
    <t>Popis dokladu</t>
  </si>
  <si>
    <t>Vysvětlivky:</t>
  </si>
  <si>
    <t>Název vozidla</t>
  </si>
  <si>
    <t>RZ</t>
  </si>
  <si>
    <t>VS</t>
  </si>
  <si>
    <t>Osoba</t>
  </si>
  <si>
    <t>Číslo účtu</t>
  </si>
  <si>
    <t>Soustředění RDA</t>
  </si>
  <si>
    <t>repre</t>
  </si>
  <si>
    <t>Kód vozidla</t>
  </si>
  <si>
    <t>Ubytování a strava v hotelu</t>
  </si>
  <si>
    <t>Nákup permanentek</t>
  </si>
  <si>
    <t>Náklady na cestu - CP2</t>
  </si>
  <si>
    <t>Doklad za PHM</t>
  </si>
  <si>
    <t>Doklad za pronájem svahu</t>
  </si>
  <si>
    <t>Částka v měně dokladu</t>
  </si>
  <si>
    <t>Měna</t>
  </si>
  <si>
    <t>Kurz</t>
  </si>
  <si>
    <t>CZK</t>
  </si>
  <si>
    <t>EUR</t>
  </si>
  <si>
    <t>Vyúčtovatel prohlašuje a svým podpisem závazně potvrzuje, že žádný z dokladů, které předložil v tomto vyúčtování SLČR nebyl, není a nebude uplatněn ve vyúčtování pro jiný subjekt.</t>
  </si>
  <si>
    <t>VYÚČTOVÁNÍ</t>
  </si>
  <si>
    <t>OSÚ:</t>
  </si>
  <si>
    <t>Termín akce:</t>
  </si>
  <si>
    <t>Vedoucí akce:</t>
  </si>
  <si>
    <t>Posk. záloha:</t>
  </si>
  <si>
    <t>Místo konání:</t>
  </si>
  <si>
    <t>Název akce</t>
  </si>
  <si>
    <t>Úhrada za vyúčtování celkem</t>
  </si>
  <si>
    <t>Celkem k výplatě</t>
  </si>
  <si>
    <t>V …........................... dne …...................................</t>
  </si>
  <si>
    <t>Částka dokladu v Kč</t>
  </si>
  <si>
    <t>Poř. číslo</t>
  </si>
  <si>
    <t>Datum dokladu</t>
  </si>
  <si>
    <t>Celkem ujeto km</t>
  </si>
  <si>
    <t>Rozdělení nákladů podle kapitol</t>
  </si>
  <si>
    <t>Trasa
(není-li to možné, seznam hlavních míst na cestě)</t>
  </si>
  <si>
    <t>Kód dotace</t>
  </si>
  <si>
    <t>Účetní kód</t>
  </si>
  <si>
    <t>Poznámka</t>
  </si>
  <si>
    <t>Rozdělení nákladů na účastníky akce</t>
  </si>
  <si>
    <t>Celkem SLČR</t>
  </si>
  <si>
    <t>Odůvod. nemožnosti rozpočtítání položky na účastníky</t>
  </si>
  <si>
    <t>Částka k zaplacení</t>
  </si>
  <si>
    <t>Poznámky, vysvětlivky</t>
  </si>
  <si>
    <t>Částka SLČR v Kč</t>
  </si>
  <si>
    <t>Kontrola:</t>
  </si>
  <si>
    <t>Permanentky + vybavení</t>
  </si>
  <si>
    <t>Součet plateb (O) vs. částka k platbě (L3)</t>
  </si>
  <si>
    <t>Součet dokl. (L2) vs. rozděl. dle závod. (L3)</t>
  </si>
  <si>
    <t>Součet dokl. (L2) vs. náklady dle kapit. (L2)</t>
  </si>
  <si>
    <t>K výplatě:</t>
  </si>
  <si>
    <t>Celkem:</t>
  </si>
  <si>
    <t>15.1 - 21.1.2021</t>
  </si>
  <si>
    <t>Jablonec</t>
  </si>
  <si>
    <t>V Praze dne 23.1.2021</t>
  </si>
  <si>
    <t>Martin</t>
  </si>
  <si>
    <t>Pilný</t>
  </si>
  <si>
    <t>Rychlá</t>
  </si>
  <si>
    <t>Volkswagen Multivan</t>
  </si>
  <si>
    <t>2X73423</t>
  </si>
  <si>
    <t>Praha - Jablonec a zpět, v místě</t>
  </si>
  <si>
    <t>Škoda Octavia</t>
  </si>
  <si>
    <t>3W35522</t>
  </si>
  <si>
    <t>Brno - Jablonec a zpět</t>
  </si>
  <si>
    <t>Seznam účtovaných vozidel</t>
  </si>
  <si>
    <t>OA 1</t>
  </si>
  <si>
    <t>OA 2</t>
  </si>
  <si>
    <t>7 nocí</t>
  </si>
  <si>
    <t>5 nocí</t>
  </si>
  <si>
    <t>6S, 7O, 6V</t>
  </si>
  <si>
    <t>4S, 5O, 4V</t>
  </si>
  <si>
    <t>Pronájem svahu</t>
  </si>
  <si>
    <t>Dohodnutá cena</t>
  </si>
  <si>
    <t>2543243256/5500</t>
  </si>
  <si>
    <t>jméno (podpis) OSÚ</t>
  </si>
  <si>
    <t>V Praze dne 28.1.2021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</si>
</sst>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.0000"/>
    <numFmt numFmtId="166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36"/>
      <color rgb="FF003C9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21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14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164" fontId="0" fillId="0" borderId="22" xfId="0" applyNumberFormat="1" applyFont="1" applyBorder="1" applyAlignment="1" applyProtection="1">
      <alignment horizontal="right" vertical="center" wrapText="1"/>
    </xf>
    <xf numFmtId="164" fontId="0" fillId="0" borderId="18" xfId="0" applyNumberFormat="1" applyFont="1" applyBorder="1" applyAlignment="1" applyProtection="1">
      <alignment horizontal="right" vertical="center" wrapText="1"/>
    </xf>
    <xf numFmtId="164" fontId="0" fillId="0" borderId="26" xfId="0" applyNumberFormat="1" applyFont="1" applyBorder="1" applyAlignment="1" applyProtection="1">
      <alignment horizontal="right" vertical="center" wrapText="1"/>
    </xf>
    <xf numFmtId="164" fontId="1" fillId="0" borderId="12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 wrapText="1"/>
    </xf>
    <xf numFmtId="4" fontId="0" fillId="0" borderId="5" xfId="0" applyNumberFormat="1" applyBorder="1" applyAlignment="1" applyProtection="1">
      <alignment vertical="center" wrapText="1"/>
    </xf>
    <xf numFmtId="4" fontId="0" fillId="0" borderId="8" xfId="0" applyNumberFormat="1" applyBorder="1" applyAlignment="1" applyProtection="1">
      <alignment vertical="center" wrapText="1"/>
    </xf>
    <xf numFmtId="164" fontId="7" fillId="0" borderId="6" xfId="0" applyNumberFormat="1" applyFont="1" applyBorder="1" applyAlignment="1" applyProtection="1">
      <alignment vertical="center"/>
      <protection locked="0"/>
    </xf>
    <xf numFmtId="164" fontId="7" fillId="0" borderId="9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vertical="center" wrapText="1"/>
    </xf>
    <xf numFmtId="4" fontId="1" fillId="0" borderId="12" xfId="0" applyNumberFormat="1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4" fontId="1" fillId="0" borderId="12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wrapText="1"/>
    </xf>
    <xf numFmtId="0" fontId="7" fillId="0" borderId="0" xfId="0" applyFont="1" applyProtection="1"/>
    <xf numFmtId="0" fontId="2" fillId="0" borderId="0" xfId="0" applyFont="1" applyProtection="1"/>
    <xf numFmtId="4" fontId="0" fillId="0" borderId="3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0" borderId="6" xfId="0" applyNumberFormat="1" applyFont="1" applyBorder="1" applyAlignment="1" applyProtection="1">
      <alignment vertical="center"/>
    </xf>
    <xf numFmtId="164" fontId="1" fillId="0" borderId="9" xfId="0" applyNumberFormat="1" applyFont="1" applyBorder="1" applyAlignment="1" applyProtection="1">
      <alignment vertical="center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/>
    </xf>
    <xf numFmtId="4" fontId="0" fillId="0" borderId="11" xfId="0" applyNumberFormat="1" applyBorder="1" applyAlignment="1" applyProtection="1">
      <alignment horizontal="center" vertical="center"/>
    </xf>
    <xf numFmtId="0" fontId="4" fillId="0" borderId="41" xfId="0" applyFont="1" applyBorder="1" applyProtection="1"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164" fontId="7" fillId="0" borderId="18" xfId="0" applyNumberFormat="1" applyFont="1" applyBorder="1" applyAlignment="1" applyProtection="1">
      <alignment vertical="center"/>
    </xf>
    <xf numFmtId="164" fontId="7" fillId="0" borderId="6" xfId="0" applyNumberFormat="1" applyFont="1" applyBorder="1" applyAlignment="1" applyProtection="1">
      <alignment vertical="center"/>
    </xf>
    <xf numFmtId="164" fontId="7" fillId="0" borderId="9" xfId="0" applyNumberFormat="1" applyFont="1" applyBorder="1" applyAlignment="1" applyProtection="1">
      <alignment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 vertical="center"/>
    </xf>
    <xf numFmtId="4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 wrapText="1"/>
    </xf>
    <xf numFmtId="165" fontId="0" fillId="0" borderId="2" xfId="0" applyNumberFormat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 wrapText="1"/>
    </xf>
    <xf numFmtId="14" fontId="0" fillId="0" borderId="5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 wrapText="1"/>
    </xf>
    <xf numFmtId="165" fontId="0" fillId="0" borderId="5" xfId="0" applyNumberFormat="1" applyBorder="1" applyAlignment="1" applyProtection="1">
      <alignment horizontal="center" vertical="center" wrapText="1"/>
    </xf>
    <xf numFmtId="4" fontId="0" fillId="0" borderId="6" xfId="0" applyNumberFormat="1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165" fontId="0" fillId="0" borderId="5" xfId="0" applyNumberForma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 wrapText="1"/>
    </xf>
    <xf numFmtId="14" fontId="0" fillId="0" borderId="8" xfId="0" applyNumberFormat="1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horizontal="center"/>
    </xf>
    <xf numFmtId="0" fontId="0" fillId="0" borderId="5" xfId="0" applyNumberFormat="1" applyFont="1" applyBorder="1" applyAlignment="1" applyProtection="1">
      <alignment vertical="center" wrapText="1"/>
    </xf>
    <xf numFmtId="0" fontId="0" fillId="0" borderId="5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vertical="center"/>
    </xf>
    <xf numFmtId="0" fontId="0" fillId="0" borderId="7" xfId="0" applyNumberFormat="1" applyBorder="1" applyAlignment="1" applyProtection="1">
      <alignment horizontal="center"/>
    </xf>
    <xf numFmtId="0" fontId="0" fillId="0" borderId="8" xfId="0" applyNumberFormat="1" applyFont="1" applyBorder="1" applyAlignment="1" applyProtection="1">
      <alignment vertical="center" wrapText="1"/>
    </xf>
    <xf numFmtId="0" fontId="0" fillId="0" borderId="8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vertical="center"/>
    </xf>
    <xf numFmtId="0" fontId="0" fillId="0" borderId="19" xfId="0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 wrapText="1"/>
    </xf>
    <xf numFmtId="14" fontId="0" fillId="0" borderId="21" xfId="0" applyNumberFormat="1" applyFont="1" applyBorder="1" applyAlignment="1" applyProtection="1">
      <alignment horizontal="center" vertical="center" wrapText="1"/>
    </xf>
    <xf numFmtId="4" fontId="0" fillId="0" borderId="19" xfId="0" applyNumberFormat="1" applyFont="1" applyBorder="1" applyAlignment="1" applyProtection="1">
      <alignment horizontal="center" vertical="center" wrapText="1"/>
    </xf>
    <xf numFmtId="4" fontId="0" fillId="0" borderId="20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center" vertical="center" wrapText="1"/>
    </xf>
    <xf numFmtId="14" fontId="0" fillId="0" borderId="17" xfId="0" applyNumberFormat="1" applyFont="1" applyBorder="1" applyAlignment="1" applyProtection="1">
      <alignment horizontal="center" vertical="center" wrapText="1"/>
    </xf>
    <xf numFmtId="4" fontId="0" fillId="0" borderId="15" xfId="0" applyNumberFormat="1" applyFont="1" applyBorder="1" applyAlignment="1" applyProtection="1">
      <alignment horizontal="center" vertical="center" wrapText="1"/>
    </xf>
    <xf numFmtId="4" fontId="0" fillId="0" borderId="16" xfId="0" applyNumberFormat="1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vertical="center" wrapText="1"/>
    </xf>
    <xf numFmtId="0" fontId="0" fillId="0" borderId="24" xfId="0" applyFont="1" applyBorder="1" applyAlignment="1" applyProtection="1">
      <alignment horizontal="center" vertical="center" wrapText="1"/>
    </xf>
    <xf numFmtId="14" fontId="0" fillId="0" borderId="25" xfId="0" applyNumberFormat="1" applyFont="1" applyBorder="1" applyAlignment="1" applyProtection="1">
      <alignment horizontal="center" vertical="center" wrapText="1"/>
    </xf>
    <xf numFmtId="4" fontId="0" fillId="0" borderId="23" xfId="0" applyNumberFormat="1" applyFont="1" applyBorder="1" applyAlignment="1" applyProtection="1">
      <alignment horizontal="center" vertical="center" wrapText="1"/>
    </xf>
    <xf numFmtId="4" fontId="0" fillId="0" borderId="24" xfId="0" applyNumberFormat="1" applyFont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vertical="center"/>
    </xf>
    <xf numFmtId="164" fontId="0" fillId="0" borderId="6" xfId="0" applyNumberFormat="1" applyBorder="1" applyAlignment="1" applyProtection="1">
      <alignment vertical="center"/>
    </xf>
    <xf numFmtId="164" fontId="0" fillId="0" borderId="9" xfId="0" applyNumberForma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0" borderId="41" xfId="0" applyFont="1" applyBorder="1" applyProtection="1"/>
    <xf numFmtId="0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166" fontId="4" fillId="0" borderId="41" xfId="0" applyNumberFormat="1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6" fillId="0" borderId="10" xfId="0" applyFont="1" applyBorder="1" applyAlignment="1" applyProtection="1">
      <alignment horizontal="center" vertical="center"/>
    </xf>
    <xf numFmtId="164" fontId="4" fillId="0" borderId="28" xfId="0" applyNumberFormat="1" applyFont="1" applyBorder="1" applyAlignment="1" applyProtection="1">
      <alignment horizontal="center"/>
    </xf>
    <xf numFmtId="164" fontId="4" fillId="0" borderId="41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protection locked="0"/>
    </xf>
    <xf numFmtId="49" fontId="7" fillId="0" borderId="16" xfId="0" applyNumberFormat="1" applyFont="1" applyBorder="1" applyAlignment="1" applyProtection="1">
      <protection locked="0"/>
    </xf>
    <xf numFmtId="49" fontId="7" fillId="0" borderId="4" xfId="0" applyNumberFormat="1" applyFont="1" applyBorder="1" applyAlignment="1" applyProtection="1">
      <protection locked="0"/>
    </xf>
    <xf numFmtId="49" fontId="7" fillId="0" borderId="5" xfId="0" applyNumberFormat="1" applyFont="1" applyBorder="1" applyAlignment="1" applyProtection="1"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/>
    <xf numFmtId="0" fontId="6" fillId="0" borderId="11" xfId="0" applyFont="1" applyBorder="1" applyAlignment="1" applyProtection="1"/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51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vertical="center" wrapText="1"/>
    </xf>
    <xf numFmtId="49" fontId="7" fillId="0" borderId="7" xfId="0" applyNumberFormat="1" applyFont="1" applyBorder="1" applyAlignment="1" applyProtection="1">
      <protection locked="0"/>
    </xf>
    <xf numFmtId="49" fontId="7" fillId="0" borderId="8" xfId="0" applyNumberFormat="1" applyFont="1" applyBorder="1" applyAlignment="1" applyProtection="1">
      <protection locked="0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indent="1"/>
    </xf>
    <xf numFmtId="0" fontId="2" fillId="0" borderId="55" xfId="0" applyFont="1" applyBorder="1" applyAlignment="1" applyProtection="1">
      <alignment horizontal="left" indent="1"/>
    </xf>
    <xf numFmtId="4" fontId="2" fillId="0" borderId="0" xfId="0" applyNumberFormat="1" applyFont="1" applyAlignment="1" applyProtection="1">
      <alignment horizontal="left" indent="6"/>
    </xf>
    <xf numFmtId="0" fontId="2" fillId="0" borderId="55" xfId="0" applyFont="1" applyBorder="1" applyAlignment="1" applyProtection="1">
      <alignment horizontal="left" indent="6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0" fontId="0" fillId="0" borderId="31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vertical="center"/>
      <protection locked="0"/>
    </xf>
    <xf numFmtId="0" fontId="4" fillId="0" borderId="41" xfId="0" applyFont="1" applyBorder="1" applyProtection="1"/>
    <xf numFmtId="166" fontId="4" fillId="0" borderId="41" xfId="0" applyNumberFormat="1" applyFont="1" applyBorder="1" applyProtection="1"/>
    <xf numFmtId="49" fontId="7" fillId="0" borderId="4" xfId="0" applyNumberFormat="1" applyFont="1" applyBorder="1" applyAlignment="1" applyProtection="1"/>
    <xf numFmtId="49" fontId="7" fillId="0" borderId="5" xfId="0" applyNumberFormat="1" applyFont="1" applyBorder="1" applyAlignment="1" applyProtection="1"/>
    <xf numFmtId="49" fontId="7" fillId="0" borderId="5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/>
    <xf numFmtId="49" fontId="7" fillId="0" borderId="16" xfId="0" applyNumberFormat="1" applyFont="1" applyBorder="1" applyAlignment="1" applyProtection="1"/>
    <xf numFmtId="49" fontId="7" fillId="0" borderId="16" xfId="0" applyNumberFormat="1" applyFont="1" applyBorder="1" applyAlignment="1" applyProtection="1">
      <alignment horizontal="center"/>
    </xf>
    <xf numFmtId="0" fontId="0" fillId="0" borderId="43" xfId="0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/>
    <xf numFmtId="49" fontId="7" fillId="0" borderId="8" xfId="0" applyNumberFormat="1" applyFont="1" applyBorder="1" applyAlignment="1" applyProtection="1"/>
    <xf numFmtId="49" fontId="7" fillId="0" borderId="8" xfId="0" applyNumberFormat="1" applyFont="1" applyBorder="1" applyAlignment="1" applyProtection="1">
      <alignment horizontal="center"/>
    </xf>
    <xf numFmtId="0" fontId="0" fillId="0" borderId="5" xfId="0" applyNumberFormat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125184</xdr:colOff>
      <xdr:row>1</xdr:row>
      <xdr:rowOff>54429</xdr:rowOff>
    </xdr:from>
    <xdr:to>
      <xdr:col>3</xdr:col>
      <xdr:colOff>43773</xdr:colOff>
      <xdr:row>1</xdr:row>
      <xdr:rowOff>517072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EA58798-43B9-46AC-9449-DF38ABC35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4" y="239486"/>
          <a:ext cx="2362432" cy="462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125184</xdr:colOff>
      <xdr:row>1</xdr:row>
      <xdr:rowOff>54429</xdr:rowOff>
    </xdr:from>
    <xdr:to>
      <xdr:col>3</xdr:col>
      <xdr:colOff>43773</xdr:colOff>
      <xdr:row>1</xdr:row>
      <xdr:rowOff>517072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368E53B-5B8D-4784-B045-D0803D9DD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4" y="239486"/>
          <a:ext cx="2362432" cy="462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701F-63A6-4B81-AB06-28FA12C12354}">
  <dimension ref="A2:H40"/>
  <sheetViews>
    <sheetView tabSelected="1" workbookViewId="0"/>
  </sheetViews>
  <sheetFormatPr defaultColWidth="9.26953125" defaultRowHeight="14.5" x14ac:dyDescent="0.35"/>
  <cols>
    <col min="1" max="1" width="16.1796875" style="12" customWidth="1"/>
    <col min="2" max="5" width="9.26953125" style="12"/>
    <col min="6" max="7" width="8.54296875" style="12" customWidth="1"/>
    <col min="8" max="8" width="17.1796875" style="12" customWidth="1"/>
    <col min="9" max="16384" width="9.26953125" style="12"/>
  </cols>
  <sheetData>
    <row r="2" spans="1:8" ht="46" x14ac:dyDescent="1">
      <c r="E2" s="165" t="s">
        <v>47</v>
      </c>
      <c r="F2" s="165"/>
      <c r="G2" s="165"/>
      <c r="H2" s="165"/>
    </row>
    <row r="4" spans="1:8" ht="25.9" customHeight="1" thickBot="1" x14ac:dyDescent="0.5">
      <c r="A4" s="64" t="s">
        <v>53</v>
      </c>
      <c r="B4" s="173"/>
      <c r="C4" s="173"/>
      <c r="D4" s="173"/>
      <c r="E4" s="173"/>
      <c r="F4" s="173"/>
      <c r="G4" s="173"/>
      <c r="H4" s="173"/>
    </row>
    <row r="5" spans="1:8" ht="18.5" x14ac:dyDescent="0.45">
      <c r="A5" s="65"/>
      <c r="B5" s="65"/>
      <c r="C5" s="65"/>
      <c r="D5" s="65"/>
      <c r="E5" s="65"/>
      <c r="F5" s="65"/>
      <c r="G5" s="65"/>
      <c r="H5" s="65"/>
    </row>
    <row r="6" spans="1:8" ht="25.9" customHeight="1" thickBot="1" x14ac:dyDescent="0.5">
      <c r="A6" s="64" t="s">
        <v>48</v>
      </c>
      <c r="B6" s="88"/>
      <c r="C6" s="65"/>
      <c r="D6" s="64" t="s">
        <v>51</v>
      </c>
      <c r="E6" s="65"/>
      <c r="F6" s="172">
        <v>0</v>
      </c>
      <c r="G6" s="172"/>
      <c r="H6" s="172"/>
    </row>
    <row r="7" spans="1:8" ht="18.5" x14ac:dyDescent="0.45">
      <c r="A7" s="65"/>
      <c r="B7" s="65"/>
      <c r="C7" s="65"/>
      <c r="D7" s="65"/>
      <c r="E7" s="65"/>
      <c r="F7" s="65"/>
      <c r="G7" s="65"/>
      <c r="H7" s="65"/>
    </row>
    <row r="8" spans="1:8" ht="25.9" customHeight="1" thickBot="1" x14ac:dyDescent="0.5">
      <c r="A8" s="64" t="s">
        <v>49</v>
      </c>
      <c r="B8" s="173"/>
      <c r="C8" s="173"/>
      <c r="D8" s="173"/>
      <c r="E8" s="173"/>
      <c r="F8" s="65"/>
      <c r="G8" s="65"/>
      <c r="H8" s="65"/>
    </row>
    <row r="9" spans="1:8" ht="18.5" x14ac:dyDescent="0.45">
      <c r="A9" s="65"/>
      <c r="B9" s="65"/>
      <c r="C9" s="65"/>
      <c r="D9" s="65"/>
      <c r="E9" s="65"/>
      <c r="F9" s="65"/>
      <c r="G9" s="65"/>
      <c r="H9" s="65"/>
    </row>
    <row r="10" spans="1:8" ht="25.9" customHeight="1" thickBot="1" x14ac:dyDescent="0.5">
      <c r="A10" s="64" t="s">
        <v>50</v>
      </c>
      <c r="B10" s="173"/>
      <c r="C10" s="173"/>
      <c r="D10" s="173"/>
      <c r="E10" s="173"/>
      <c r="F10" s="173"/>
      <c r="G10" s="173"/>
      <c r="H10" s="173"/>
    </row>
    <row r="11" spans="1:8" ht="18.5" x14ac:dyDescent="0.45">
      <c r="A11" s="65"/>
      <c r="B11" s="65"/>
      <c r="C11" s="65"/>
      <c r="D11" s="65"/>
      <c r="E11" s="65"/>
      <c r="F11" s="65"/>
      <c r="G11" s="65"/>
      <c r="H11" s="65"/>
    </row>
    <row r="12" spans="1:8" ht="25.9" customHeight="1" thickBot="1" x14ac:dyDescent="0.5">
      <c r="A12" s="64" t="s">
        <v>52</v>
      </c>
      <c r="B12" s="173"/>
      <c r="C12" s="173"/>
      <c r="D12" s="173"/>
      <c r="E12" s="173"/>
      <c r="F12" s="173"/>
      <c r="G12" s="173"/>
      <c r="H12" s="173"/>
    </row>
    <row r="13" spans="1:8" ht="18.5" x14ac:dyDescent="0.45">
      <c r="A13" s="65"/>
      <c r="B13" s="65"/>
      <c r="C13" s="65"/>
      <c r="D13" s="65"/>
      <c r="E13" s="65"/>
      <c r="F13" s="65"/>
      <c r="G13" s="65"/>
      <c r="H13" s="65"/>
    </row>
    <row r="14" spans="1:8" ht="25.9" customHeight="1" thickBot="1" x14ac:dyDescent="0.5">
      <c r="A14" s="64" t="s">
        <v>78</v>
      </c>
      <c r="B14" s="176">
        <f>List3!I47</f>
        <v>0</v>
      </c>
      <c r="C14" s="176"/>
      <c r="D14" s="176"/>
      <c r="E14" s="176"/>
      <c r="F14" s="176"/>
      <c r="G14" s="176"/>
      <c r="H14" s="176"/>
    </row>
    <row r="15" spans="1:8" ht="25.9" customHeight="1" thickBot="1" x14ac:dyDescent="0.5">
      <c r="A15" s="66" t="s">
        <v>77</v>
      </c>
      <c r="B15" s="175">
        <f>List3!I49</f>
        <v>0</v>
      </c>
      <c r="C15" s="175"/>
      <c r="D15" s="175"/>
      <c r="E15" s="175"/>
      <c r="F15" s="175"/>
      <c r="G15" s="175"/>
      <c r="H15" s="175"/>
    </row>
    <row r="17" spans="1:8" ht="15" thickBot="1" x14ac:dyDescent="0.4"/>
    <row r="18" spans="1:8" s="67" customFormat="1" ht="16" thickBot="1" x14ac:dyDescent="0.4">
      <c r="A18" s="167" t="s">
        <v>54</v>
      </c>
      <c r="B18" s="168"/>
      <c r="C18" s="168"/>
      <c r="D18" s="168"/>
      <c r="E18" s="168"/>
      <c r="F18" s="168"/>
      <c r="G18" s="168"/>
      <c r="H18" s="169"/>
    </row>
    <row r="19" spans="1:8" s="67" customFormat="1" ht="16" thickBot="1" x14ac:dyDescent="0.4">
      <c r="A19" s="174" t="s">
        <v>31</v>
      </c>
      <c r="B19" s="166"/>
      <c r="C19" s="166" t="s">
        <v>32</v>
      </c>
      <c r="D19" s="166"/>
      <c r="E19" s="166"/>
      <c r="F19" s="166" t="s">
        <v>30</v>
      </c>
      <c r="G19" s="166"/>
      <c r="H19" s="91" t="s">
        <v>11</v>
      </c>
    </row>
    <row r="20" spans="1:8" s="67" customFormat="1" ht="15.5" x14ac:dyDescent="0.35">
      <c r="A20" s="177"/>
      <c r="B20" s="178"/>
      <c r="C20" s="178"/>
      <c r="D20" s="178"/>
      <c r="E20" s="178"/>
      <c r="F20" s="170"/>
      <c r="G20" s="170"/>
      <c r="H20" s="63"/>
    </row>
    <row r="21" spans="1:8" s="67" customFormat="1" ht="15.5" x14ac:dyDescent="0.35">
      <c r="A21" s="179"/>
      <c r="B21" s="180"/>
      <c r="C21" s="180"/>
      <c r="D21" s="180"/>
      <c r="E21" s="180"/>
      <c r="F21" s="171"/>
      <c r="G21" s="171"/>
      <c r="H21" s="36"/>
    </row>
    <row r="22" spans="1:8" s="67" customFormat="1" ht="15.5" x14ac:dyDescent="0.35">
      <c r="A22" s="179"/>
      <c r="B22" s="180"/>
      <c r="C22" s="180"/>
      <c r="D22" s="180"/>
      <c r="E22" s="180"/>
      <c r="F22" s="171"/>
      <c r="G22" s="171"/>
      <c r="H22" s="36"/>
    </row>
    <row r="23" spans="1:8" s="67" customFormat="1" ht="15.5" x14ac:dyDescent="0.35">
      <c r="A23" s="179"/>
      <c r="B23" s="180"/>
      <c r="C23" s="180"/>
      <c r="D23" s="180"/>
      <c r="E23" s="180"/>
      <c r="F23" s="171"/>
      <c r="G23" s="171"/>
      <c r="H23" s="36"/>
    </row>
    <row r="24" spans="1:8" s="67" customFormat="1" ht="15.5" x14ac:dyDescent="0.35">
      <c r="A24" s="179"/>
      <c r="B24" s="180"/>
      <c r="C24" s="180"/>
      <c r="D24" s="180"/>
      <c r="E24" s="180"/>
      <c r="F24" s="171"/>
      <c r="G24" s="171"/>
      <c r="H24" s="36"/>
    </row>
    <row r="25" spans="1:8" s="67" customFormat="1" ht="16" thickBot="1" x14ac:dyDescent="0.4">
      <c r="A25" s="195"/>
      <c r="B25" s="196"/>
      <c r="C25" s="196"/>
      <c r="D25" s="196"/>
      <c r="E25" s="196"/>
      <c r="F25" s="183"/>
      <c r="G25" s="183"/>
      <c r="H25" s="37"/>
    </row>
    <row r="26" spans="1:8" s="67" customFormat="1" ht="16" thickBot="1" x14ac:dyDescent="0.4">
      <c r="A26" s="184" t="s">
        <v>55</v>
      </c>
      <c r="B26" s="185"/>
      <c r="C26" s="185"/>
      <c r="D26" s="185"/>
      <c r="E26" s="185"/>
      <c r="F26" s="185"/>
      <c r="G26" s="185"/>
      <c r="H26" s="62">
        <f>SUM(H20:H25)</f>
        <v>0</v>
      </c>
    </row>
    <row r="28" spans="1:8" ht="15" thickBot="1" x14ac:dyDescent="0.4"/>
    <row r="29" spans="1:8" x14ac:dyDescent="0.35">
      <c r="A29" s="186" t="s">
        <v>46</v>
      </c>
      <c r="B29" s="187"/>
      <c r="C29" s="187"/>
      <c r="D29" s="187"/>
      <c r="E29" s="187"/>
      <c r="F29" s="187"/>
      <c r="G29" s="187"/>
      <c r="H29" s="188"/>
    </row>
    <row r="30" spans="1:8" x14ac:dyDescent="0.35">
      <c r="A30" s="189"/>
      <c r="B30" s="190"/>
      <c r="C30" s="190"/>
      <c r="D30" s="190"/>
      <c r="E30" s="190"/>
      <c r="F30" s="190"/>
      <c r="G30" s="190"/>
      <c r="H30" s="191"/>
    </row>
    <row r="31" spans="1:8" ht="15" thickBot="1" x14ac:dyDescent="0.4">
      <c r="A31" s="192"/>
      <c r="B31" s="193"/>
      <c r="C31" s="193"/>
      <c r="D31" s="193"/>
      <c r="E31" s="193"/>
      <c r="F31" s="193"/>
      <c r="G31" s="193"/>
      <c r="H31" s="194"/>
    </row>
    <row r="32" spans="1:8" x14ac:dyDescent="0.35">
      <c r="A32" s="11"/>
      <c r="B32" s="11"/>
      <c r="C32" s="10"/>
      <c r="D32" s="10"/>
      <c r="E32" s="10"/>
      <c r="F32" s="10"/>
      <c r="G32" s="10"/>
      <c r="H32" s="10"/>
    </row>
    <row r="33" spans="1:8" x14ac:dyDescent="0.35">
      <c r="A33" s="11"/>
      <c r="B33" s="11"/>
      <c r="C33" s="10"/>
      <c r="D33" s="10"/>
      <c r="E33" s="10"/>
      <c r="F33" s="10"/>
      <c r="G33" s="10"/>
      <c r="H33" s="10"/>
    </row>
    <row r="34" spans="1:8" x14ac:dyDescent="0.35">
      <c r="A34" s="11"/>
      <c r="B34" s="11"/>
      <c r="C34" s="10"/>
      <c r="D34" s="10"/>
      <c r="E34" s="10"/>
      <c r="F34" s="10"/>
      <c r="G34" s="10"/>
      <c r="H34" s="10"/>
    </row>
    <row r="35" spans="1:8" x14ac:dyDescent="0.35">
      <c r="A35" s="6" t="s">
        <v>56</v>
      </c>
      <c r="B35" s="11"/>
      <c r="C35" s="10"/>
      <c r="E35" s="181"/>
      <c r="F35" s="181"/>
      <c r="G35" s="181"/>
      <c r="H35" s="181"/>
    </row>
    <row r="36" spans="1:8" x14ac:dyDescent="0.35">
      <c r="A36" s="11"/>
      <c r="B36" s="11"/>
      <c r="C36" s="10"/>
      <c r="E36" s="182" t="s">
        <v>15</v>
      </c>
      <c r="F36" s="182"/>
      <c r="G36" s="182"/>
      <c r="H36" s="182"/>
    </row>
    <row r="39" spans="1:8" x14ac:dyDescent="0.35">
      <c r="A39" s="6" t="s">
        <v>56</v>
      </c>
      <c r="E39" s="181"/>
      <c r="F39" s="181"/>
      <c r="G39" s="181"/>
      <c r="H39" s="181"/>
    </row>
    <row r="40" spans="1:8" x14ac:dyDescent="0.35">
      <c r="E40" s="182" t="s">
        <v>101</v>
      </c>
      <c r="F40" s="182"/>
      <c r="G40" s="182"/>
      <c r="H40" s="182"/>
    </row>
  </sheetData>
  <sheetProtection sheet="1" objects="1" scenarios="1"/>
  <mergeCells count="36">
    <mergeCell ref="E39:H39"/>
    <mergeCell ref="E40:H40"/>
    <mergeCell ref="F23:G23"/>
    <mergeCell ref="F24:G24"/>
    <mergeCell ref="F25:G25"/>
    <mergeCell ref="A26:G26"/>
    <mergeCell ref="A23:B23"/>
    <mergeCell ref="C23:E23"/>
    <mergeCell ref="A29:H31"/>
    <mergeCell ref="E35:H35"/>
    <mergeCell ref="E36:H36"/>
    <mergeCell ref="A24:B24"/>
    <mergeCell ref="C24:E24"/>
    <mergeCell ref="A25:B25"/>
    <mergeCell ref="C25:E25"/>
    <mergeCell ref="F22:G22"/>
    <mergeCell ref="A21:B21"/>
    <mergeCell ref="C21:E21"/>
    <mergeCell ref="A22:B22"/>
    <mergeCell ref="C22:E22"/>
    <mergeCell ref="E2:H2"/>
    <mergeCell ref="F19:G19"/>
    <mergeCell ref="A18:H18"/>
    <mergeCell ref="F20:G20"/>
    <mergeCell ref="F21:G21"/>
    <mergeCell ref="F6:H6"/>
    <mergeCell ref="B4:H4"/>
    <mergeCell ref="B8:E8"/>
    <mergeCell ref="B10:H10"/>
    <mergeCell ref="A19:B19"/>
    <mergeCell ref="C19:E19"/>
    <mergeCell ref="B15:H15"/>
    <mergeCell ref="B14:H14"/>
    <mergeCell ref="B12:H12"/>
    <mergeCell ref="A20:B20"/>
    <mergeCell ref="C20:E20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B246-FE77-4973-AA1D-42F89772BA26}">
  <sheetPr>
    <pageSetUpPr fitToPage="1"/>
  </sheetPr>
  <dimension ref="A1:H59"/>
  <sheetViews>
    <sheetView workbookViewId="0">
      <selection sqref="A1:H1"/>
    </sheetView>
  </sheetViews>
  <sheetFormatPr defaultColWidth="9.1796875" defaultRowHeight="14.5" x14ac:dyDescent="0.35"/>
  <cols>
    <col min="1" max="1" width="7.26953125" style="11" customWidth="1"/>
    <col min="2" max="2" width="32" style="11" customWidth="1"/>
    <col min="3" max="4" width="13" style="10" customWidth="1"/>
    <col min="5" max="5" width="8.1796875" style="10" customWidth="1"/>
    <col min="6" max="6" width="10.7265625" style="10" customWidth="1"/>
    <col min="7" max="8" width="13" style="10" customWidth="1"/>
    <col min="9" max="16384" width="9.1796875" style="10"/>
  </cols>
  <sheetData>
    <row r="1" spans="1:8" s="11" customFormat="1" ht="16" thickBot="1" x14ac:dyDescent="0.4">
      <c r="A1" s="211" t="s">
        <v>23</v>
      </c>
      <c r="B1" s="212"/>
      <c r="C1" s="212"/>
      <c r="D1" s="212"/>
      <c r="E1" s="212"/>
      <c r="F1" s="212"/>
      <c r="G1" s="212"/>
      <c r="H1" s="213"/>
    </row>
    <row r="2" spans="1:8" s="14" customFormat="1" ht="29.5" thickBot="1" x14ac:dyDescent="0.4">
      <c r="A2" s="43" t="s">
        <v>58</v>
      </c>
      <c r="B2" s="44" t="s">
        <v>26</v>
      </c>
      <c r="C2" s="44" t="s">
        <v>59</v>
      </c>
      <c r="D2" s="44" t="s">
        <v>41</v>
      </c>
      <c r="E2" s="44" t="s">
        <v>42</v>
      </c>
      <c r="F2" s="44" t="s">
        <v>43</v>
      </c>
      <c r="G2" s="44" t="s">
        <v>57</v>
      </c>
      <c r="H2" s="45" t="s">
        <v>71</v>
      </c>
    </row>
    <row r="3" spans="1:8" s="14" customFormat="1" x14ac:dyDescent="0.35">
      <c r="A3" s="46"/>
      <c r="B3" s="40"/>
      <c r="C3" s="28"/>
      <c r="D3" s="30"/>
      <c r="E3" s="159" t="s">
        <v>44</v>
      </c>
      <c r="F3" s="160">
        <v>1</v>
      </c>
      <c r="G3" s="33">
        <f>D3*F3</f>
        <v>0</v>
      </c>
      <c r="H3" s="101">
        <f t="shared" ref="H3:H30" si="0">G3</f>
        <v>0</v>
      </c>
    </row>
    <row r="4" spans="1:8" s="14" customFormat="1" x14ac:dyDescent="0.35">
      <c r="A4" s="47"/>
      <c r="B4" s="38"/>
      <c r="C4" s="27"/>
      <c r="D4" s="31"/>
      <c r="E4" s="161" t="s">
        <v>44</v>
      </c>
      <c r="F4" s="162">
        <v>1</v>
      </c>
      <c r="G4" s="34">
        <f t="shared" ref="G4:G30" si="1">D4*F4</f>
        <v>0</v>
      </c>
      <c r="H4" s="108">
        <f t="shared" si="0"/>
        <v>0</v>
      </c>
    </row>
    <row r="5" spans="1:8" s="14" customFormat="1" x14ac:dyDescent="0.35">
      <c r="A5" s="47"/>
      <c r="B5" s="38"/>
      <c r="C5" s="27"/>
      <c r="D5" s="31"/>
      <c r="E5" s="161" t="s">
        <v>44</v>
      </c>
      <c r="F5" s="162">
        <v>1</v>
      </c>
      <c r="G5" s="34">
        <f t="shared" si="1"/>
        <v>0</v>
      </c>
      <c r="H5" s="108">
        <f t="shared" si="0"/>
        <v>0</v>
      </c>
    </row>
    <row r="6" spans="1:8" s="14" customFormat="1" x14ac:dyDescent="0.35">
      <c r="A6" s="47"/>
      <c r="B6" s="38"/>
      <c r="C6" s="27"/>
      <c r="D6" s="31"/>
      <c r="E6" s="161" t="s">
        <v>44</v>
      </c>
      <c r="F6" s="162">
        <v>1</v>
      </c>
      <c r="G6" s="34">
        <f t="shared" si="1"/>
        <v>0</v>
      </c>
      <c r="H6" s="108">
        <f t="shared" si="0"/>
        <v>0</v>
      </c>
    </row>
    <row r="7" spans="1:8" s="14" customFormat="1" x14ac:dyDescent="0.35">
      <c r="A7" s="47"/>
      <c r="B7" s="38"/>
      <c r="C7" s="27"/>
      <c r="D7" s="31"/>
      <c r="E7" s="161" t="s">
        <v>44</v>
      </c>
      <c r="F7" s="162">
        <v>1</v>
      </c>
      <c r="G7" s="34">
        <f t="shared" si="1"/>
        <v>0</v>
      </c>
      <c r="H7" s="108">
        <f t="shared" si="0"/>
        <v>0</v>
      </c>
    </row>
    <row r="8" spans="1:8" s="14" customFormat="1" x14ac:dyDescent="0.35">
      <c r="A8" s="47"/>
      <c r="B8" s="38"/>
      <c r="C8" s="27"/>
      <c r="D8" s="31"/>
      <c r="E8" s="161" t="s">
        <v>44</v>
      </c>
      <c r="F8" s="162">
        <v>1</v>
      </c>
      <c r="G8" s="34">
        <f t="shared" si="1"/>
        <v>0</v>
      </c>
      <c r="H8" s="108">
        <f t="shared" si="0"/>
        <v>0</v>
      </c>
    </row>
    <row r="9" spans="1:8" s="14" customFormat="1" x14ac:dyDescent="0.35">
      <c r="A9" s="47"/>
      <c r="B9" s="38"/>
      <c r="C9" s="27"/>
      <c r="D9" s="31"/>
      <c r="E9" s="161" t="s">
        <v>44</v>
      </c>
      <c r="F9" s="162">
        <v>1</v>
      </c>
      <c r="G9" s="34">
        <f t="shared" si="1"/>
        <v>0</v>
      </c>
      <c r="H9" s="108">
        <f t="shared" si="0"/>
        <v>0</v>
      </c>
    </row>
    <row r="10" spans="1:8" s="14" customFormat="1" x14ac:dyDescent="0.35">
      <c r="A10" s="47"/>
      <c r="B10" s="38"/>
      <c r="C10" s="27"/>
      <c r="D10" s="31"/>
      <c r="E10" s="161" t="s">
        <v>44</v>
      </c>
      <c r="F10" s="162">
        <v>1</v>
      </c>
      <c r="G10" s="34">
        <f t="shared" si="1"/>
        <v>0</v>
      </c>
      <c r="H10" s="108">
        <f t="shared" si="0"/>
        <v>0</v>
      </c>
    </row>
    <row r="11" spans="1:8" s="14" customFormat="1" x14ac:dyDescent="0.35">
      <c r="A11" s="47"/>
      <c r="B11" s="38"/>
      <c r="C11" s="27"/>
      <c r="D11" s="31"/>
      <c r="E11" s="161" t="s">
        <v>44</v>
      </c>
      <c r="F11" s="162">
        <v>1</v>
      </c>
      <c r="G11" s="34">
        <f t="shared" si="1"/>
        <v>0</v>
      </c>
      <c r="H11" s="108">
        <f t="shared" si="0"/>
        <v>0</v>
      </c>
    </row>
    <row r="12" spans="1:8" s="14" customFormat="1" x14ac:dyDescent="0.35">
      <c r="A12" s="47"/>
      <c r="B12" s="38"/>
      <c r="C12" s="27"/>
      <c r="D12" s="31"/>
      <c r="E12" s="161" t="s">
        <v>44</v>
      </c>
      <c r="F12" s="162">
        <v>1</v>
      </c>
      <c r="G12" s="34">
        <f t="shared" si="1"/>
        <v>0</v>
      </c>
      <c r="H12" s="108">
        <f t="shared" si="0"/>
        <v>0</v>
      </c>
    </row>
    <row r="13" spans="1:8" s="14" customFormat="1" x14ac:dyDescent="0.35">
      <c r="A13" s="47"/>
      <c r="B13" s="38"/>
      <c r="C13" s="27"/>
      <c r="D13" s="31"/>
      <c r="E13" s="161" t="s">
        <v>44</v>
      </c>
      <c r="F13" s="162">
        <v>1</v>
      </c>
      <c r="G13" s="34">
        <f t="shared" si="1"/>
        <v>0</v>
      </c>
      <c r="H13" s="108">
        <f t="shared" si="0"/>
        <v>0</v>
      </c>
    </row>
    <row r="14" spans="1:8" s="14" customFormat="1" x14ac:dyDescent="0.35">
      <c r="A14" s="47"/>
      <c r="B14" s="38"/>
      <c r="C14" s="27"/>
      <c r="D14" s="31"/>
      <c r="E14" s="161" t="s">
        <v>44</v>
      </c>
      <c r="F14" s="162">
        <v>1</v>
      </c>
      <c r="G14" s="34">
        <f t="shared" si="1"/>
        <v>0</v>
      </c>
      <c r="H14" s="108">
        <f t="shared" si="0"/>
        <v>0</v>
      </c>
    </row>
    <row r="15" spans="1:8" s="14" customFormat="1" x14ac:dyDescent="0.35">
      <c r="A15" s="47"/>
      <c r="B15" s="38"/>
      <c r="C15" s="27"/>
      <c r="D15" s="31"/>
      <c r="E15" s="161" t="s">
        <v>44</v>
      </c>
      <c r="F15" s="162">
        <v>1</v>
      </c>
      <c r="G15" s="34">
        <f t="shared" si="1"/>
        <v>0</v>
      </c>
      <c r="H15" s="108">
        <f t="shared" si="0"/>
        <v>0</v>
      </c>
    </row>
    <row r="16" spans="1:8" s="14" customFormat="1" x14ac:dyDescent="0.35">
      <c r="A16" s="47"/>
      <c r="B16" s="38"/>
      <c r="C16" s="27"/>
      <c r="D16" s="31"/>
      <c r="E16" s="161" t="s">
        <v>44</v>
      </c>
      <c r="F16" s="162">
        <v>1</v>
      </c>
      <c r="G16" s="34">
        <f t="shared" si="1"/>
        <v>0</v>
      </c>
      <c r="H16" s="108">
        <f t="shared" si="0"/>
        <v>0</v>
      </c>
    </row>
    <row r="17" spans="1:8" x14ac:dyDescent="0.35">
      <c r="A17" s="47"/>
      <c r="B17" s="38"/>
      <c r="C17" s="27"/>
      <c r="D17" s="31"/>
      <c r="E17" s="56" t="s">
        <v>44</v>
      </c>
      <c r="F17" s="163">
        <v>1</v>
      </c>
      <c r="G17" s="34">
        <f t="shared" si="1"/>
        <v>0</v>
      </c>
      <c r="H17" s="108">
        <f t="shared" si="0"/>
        <v>0</v>
      </c>
    </row>
    <row r="18" spans="1:8" x14ac:dyDescent="0.35">
      <c r="A18" s="47"/>
      <c r="B18" s="38"/>
      <c r="C18" s="27"/>
      <c r="D18" s="31"/>
      <c r="E18" s="56" t="s">
        <v>44</v>
      </c>
      <c r="F18" s="163">
        <v>1</v>
      </c>
      <c r="G18" s="34">
        <f t="shared" si="1"/>
        <v>0</v>
      </c>
      <c r="H18" s="108">
        <f t="shared" si="0"/>
        <v>0</v>
      </c>
    </row>
    <row r="19" spans="1:8" x14ac:dyDescent="0.35">
      <c r="A19" s="47"/>
      <c r="B19" s="38"/>
      <c r="C19" s="27"/>
      <c r="D19" s="31"/>
      <c r="E19" s="56" t="s">
        <v>44</v>
      </c>
      <c r="F19" s="163">
        <v>1</v>
      </c>
      <c r="G19" s="34">
        <f t="shared" si="1"/>
        <v>0</v>
      </c>
      <c r="H19" s="108">
        <f t="shared" si="0"/>
        <v>0</v>
      </c>
    </row>
    <row r="20" spans="1:8" x14ac:dyDescent="0.35">
      <c r="A20" s="47"/>
      <c r="B20" s="38"/>
      <c r="C20" s="27"/>
      <c r="D20" s="31"/>
      <c r="E20" s="56" t="s">
        <v>44</v>
      </c>
      <c r="F20" s="163">
        <v>1</v>
      </c>
      <c r="G20" s="34">
        <f t="shared" si="1"/>
        <v>0</v>
      </c>
      <c r="H20" s="108">
        <f t="shared" si="0"/>
        <v>0</v>
      </c>
    </row>
    <row r="21" spans="1:8" x14ac:dyDescent="0.35">
      <c r="A21" s="47"/>
      <c r="B21" s="38"/>
      <c r="C21" s="27"/>
      <c r="D21" s="31"/>
      <c r="E21" s="56" t="s">
        <v>44</v>
      </c>
      <c r="F21" s="163">
        <v>1</v>
      </c>
      <c r="G21" s="34">
        <f t="shared" si="1"/>
        <v>0</v>
      </c>
      <c r="H21" s="108">
        <f t="shared" si="0"/>
        <v>0</v>
      </c>
    </row>
    <row r="22" spans="1:8" x14ac:dyDescent="0.35">
      <c r="A22" s="47"/>
      <c r="B22" s="38"/>
      <c r="C22" s="27"/>
      <c r="D22" s="31"/>
      <c r="E22" s="56" t="s">
        <v>44</v>
      </c>
      <c r="F22" s="163">
        <v>1</v>
      </c>
      <c r="G22" s="34">
        <f t="shared" si="1"/>
        <v>0</v>
      </c>
      <c r="H22" s="108">
        <f t="shared" si="0"/>
        <v>0</v>
      </c>
    </row>
    <row r="23" spans="1:8" x14ac:dyDescent="0.35">
      <c r="A23" s="47"/>
      <c r="B23" s="38"/>
      <c r="C23" s="27"/>
      <c r="D23" s="31"/>
      <c r="E23" s="56" t="s">
        <v>44</v>
      </c>
      <c r="F23" s="163">
        <v>1</v>
      </c>
      <c r="G23" s="34">
        <f t="shared" si="1"/>
        <v>0</v>
      </c>
      <c r="H23" s="108">
        <f t="shared" si="0"/>
        <v>0</v>
      </c>
    </row>
    <row r="24" spans="1:8" x14ac:dyDescent="0.35">
      <c r="A24" s="47"/>
      <c r="B24" s="38"/>
      <c r="C24" s="27"/>
      <c r="D24" s="31"/>
      <c r="E24" s="56" t="s">
        <v>44</v>
      </c>
      <c r="F24" s="163">
        <v>1</v>
      </c>
      <c r="G24" s="34">
        <f t="shared" si="1"/>
        <v>0</v>
      </c>
      <c r="H24" s="108">
        <f t="shared" si="0"/>
        <v>0</v>
      </c>
    </row>
    <row r="25" spans="1:8" x14ac:dyDescent="0.35">
      <c r="A25" s="47"/>
      <c r="B25" s="38"/>
      <c r="C25" s="27"/>
      <c r="D25" s="31"/>
      <c r="E25" s="56" t="s">
        <v>44</v>
      </c>
      <c r="F25" s="163">
        <v>1</v>
      </c>
      <c r="G25" s="34">
        <f t="shared" si="1"/>
        <v>0</v>
      </c>
      <c r="H25" s="108">
        <f t="shared" si="0"/>
        <v>0</v>
      </c>
    </row>
    <row r="26" spans="1:8" x14ac:dyDescent="0.35">
      <c r="A26" s="47"/>
      <c r="B26" s="38"/>
      <c r="C26" s="27"/>
      <c r="D26" s="31"/>
      <c r="E26" s="56" t="s">
        <v>44</v>
      </c>
      <c r="F26" s="163">
        <v>1</v>
      </c>
      <c r="G26" s="34">
        <f t="shared" si="1"/>
        <v>0</v>
      </c>
      <c r="H26" s="108">
        <f t="shared" si="0"/>
        <v>0</v>
      </c>
    </row>
    <row r="27" spans="1:8" x14ac:dyDescent="0.35">
      <c r="A27" s="47"/>
      <c r="B27" s="38"/>
      <c r="C27" s="27"/>
      <c r="D27" s="31"/>
      <c r="E27" s="56" t="s">
        <v>44</v>
      </c>
      <c r="F27" s="163">
        <v>1</v>
      </c>
      <c r="G27" s="34">
        <f t="shared" si="1"/>
        <v>0</v>
      </c>
      <c r="H27" s="108">
        <f t="shared" si="0"/>
        <v>0</v>
      </c>
    </row>
    <row r="28" spans="1:8" x14ac:dyDescent="0.35">
      <c r="A28" s="47"/>
      <c r="B28" s="38"/>
      <c r="C28" s="27"/>
      <c r="D28" s="31"/>
      <c r="E28" s="56" t="s">
        <v>44</v>
      </c>
      <c r="F28" s="163">
        <v>1</v>
      </c>
      <c r="G28" s="34">
        <f t="shared" si="1"/>
        <v>0</v>
      </c>
      <c r="H28" s="108">
        <f t="shared" si="0"/>
        <v>0</v>
      </c>
    </row>
    <row r="29" spans="1:8" x14ac:dyDescent="0.35">
      <c r="A29" s="47"/>
      <c r="B29" s="38"/>
      <c r="C29" s="27"/>
      <c r="D29" s="31"/>
      <c r="E29" s="56" t="s">
        <v>44</v>
      </c>
      <c r="F29" s="163">
        <v>1</v>
      </c>
      <c r="G29" s="34">
        <f t="shared" si="1"/>
        <v>0</v>
      </c>
      <c r="H29" s="108">
        <f t="shared" si="0"/>
        <v>0</v>
      </c>
    </row>
    <row r="30" spans="1:8" ht="15" thickBot="1" x14ac:dyDescent="0.4">
      <c r="A30" s="48"/>
      <c r="B30" s="41"/>
      <c r="C30" s="29"/>
      <c r="D30" s="32"/>
      <c r="E30" s="61" t="s">
        <v>44</v>
      </c>
      <c r="F30" s="164">
        <v>1</v>
      </c>
      <c r="G30" s="35">
        <f t="shared" si="1"/>
        <v>0</v>
      </c>
      <c r="H30" s="117">
        <f t="shared" si="0"/>
        <v>0</v>
      </c>
    </row>
    <row r="31" spans="1:8" ht="15" thickBot="1" x14ac:dyDescent="0.4">
      <c r="A31" s="208" t="s">
        <v>14</v>
      </c>
      <c r="B31" s="209"/>
      <c r="C31" s="209"/>
      <c r="D31" s="209"/>
      <c r="E31" s="209"/>
      <c r="F31" s="209"/>
      <c r="G31" s="49">
        <f>SUM(G3:G30)</f>
        <v>0</v>
      </c>
      <c r="H31" s="50">
        <f>SUM(H3:H30)</f>
        <v>0</v>
      </c>
    </row>
    <row r="32" spans="1:8" x14ac:dyDescent="0.35">
      <c r="G32" s="12"/>
      <c r="H32" s="12"/>
    </row>
    <row r="33" spans="1:8" ht="15" thickBot="1" x14ac:dyDescent="0.4">
      <c r="G33" s="12"/>
      <c r="H33" s="12"/>
    </row>
    <row r="34" spans="1:8" ht="16" thickBot="1" x14ac:dyDescent="0.4">
      <c r="A34" s="211" t="s">
        <v>91</v>
      </c>
      <c r="B34" s="212"/>
      <c r="C34" s="212"/>
      <c r="D34" s="212"/>
      <c r="E34" s="212"/>
      <c r="F34" s="212"/>
      <c r="G34" s="212"/>
      <c r="H34" s="213"/>
    </row>
    <row r="35" spans="1:8" ht="29" x14ac:dyDescent="0.35">
      <c r="A35" s="39" t="s">
        <v>35</v>
      </c>
      <c r="B35" s="51" t="s">
        <v>28</v>
      </c>
      <c r="C35" s="90" t="s">
        <v>29</v>
      </c>
      <c r="D35" s="210" t="s">
        <v>62</v>
      </c>
      <c r="E35" s="210"/>
      <c r="F35" s="210"/>
      <c r="G35" s="210"/>
      <c r="H35" s="13" t="s">
        <v>60</v>
      </c>
    </row>
    <row r="36" spans="1:8" x14ac:dyDescent="0.35">
      <c r="A36" s="78"/>
      <c r="B36" s="38"/>
      <c r="C36" s="80"/>
      <c r="D36" s="214"/>
      <c r="E36" s="214"/>
      <c r="F36" s="214"/>
      <c r="G36" s="214"/>
      <c r="H36" s="82"/>
    </row>
    <row r="37" spans="1:8" x14ac:dyDescent="0.35">
      <c r="A37" s="78"/>
      <c r="B37" s="38"/>
      <c r="C37" s="80"/>
      <c r="D37" s="214"/>
      <c r="E37" s="214"/>
      <c r="F37" s="214"/>
      <c r="G37" s="214"/>
      <c r="H37" s="82"/>
    </row>
    <row r="38" spans="1:8" x14ac:dyDescent="0.35">
      <c r="A38" s="78"/>
      <c r="B38" s="38"/>
      <c r="C38" s="80"/>
      <c r="D38" s="214"/>
      <c r="E38" s="214"/>
      <c r="F38" s="214"/>
      <c r="G38" s="214"/>
      <c r="H38" s="82"/>
    </row>
    <row r="39" spans="1:8" x14ac:dyDescent="0.35">
      <c r="A39" s="78"/>
      <c r="B39" s="38"/>
      <c r="C39" s="80"/>
      <c r="D39" s="214"/>
      <c r="E39" s="214"/>
      <c r="F39" s="214"/>
      <c r="G39" s="214"/>
      <c r="H39" s="82"/>
    </row>
    <row r="40" spans="1:8" x14ac:dyDescent="0.35">
      <c r="A40" s="78"/>
      <c r="B40" s="38"/>
      <c r="C40" s="80"/>
      <c r="D40" s="214"/>
      <c r="E40" s="214"/>
      <c r="F40" s="214"/>
      <c r="G40" s="214"/>
      <c r="H40" s="82"/>
    </row>
    <row r="41" spans="1:8" x14ac:dyDescent="0.35">
      <c r="A41" s="78"/>
      <c r="B41" s="38"/>
      <c r="C41" s="80"/>
      <c r="D41" s="214"/>
      <c r="E41" s="214"/>
      <c r="F41" s="214"/>
      <c r="G41" s="214"/>
      <c r="H41" s="82"/>
    </row>
    <row r="42" spans="1:8" x14ac:dyDescent="0.35">
      <c r="A42" s="78"/>
      <c r="B42" s="38"/>
      <c r="C42" s="80"/>
      <c r="D42" s="214"/>
      <c r="E42" s="214"/>
      <c r="F42" s="214"/>
      <c r="G42" s="214"/>
      <c r="H42" s="82"/>
    </row>
    <row r="43" spans="1:8" ht="15" thickBot="1" x14ac:dyDescent="0.4">
      <c r="A43" s="79"/>
      <c r="B43" s="41"/>
      <c r="C43" s="81"/>
      <c r="D43" s="215"/>
      <c r="E43" s="215"/>
      <c r="F43" s="215"/>
      <c r="G43" s="215"/>
      <c r="H43" s="83"/>
    </row>
    <row r="45" spans="1:8" ht="15" thickBot="1" x14ac:dyDescent="0.4"/>
    <row r="46" spans="1:8" ht="16" thickBot="1" x14ac:dyDescent="0.4">
      <c r="A46" s="68" t="s">
        <v>27</v>
      </c>
      <c r="B46" s="68"/>
      <c r="C46" s="216" t="s">
        <v>61</v>
      </c>
      <c r="D46" s="217"/>
      <c r="E46" s="217"/>
      <c r="F46" s="217"/>
      <c r="G46" s="217"/>
      <c r="H46" s="218"/>
    </row>
    <row r="47" spans="1:8" ht="15" thickBot="1" x14ac:dyDescent="0.4">
      <c r="A47" s="68" t="s">
        <v>24</v>
      </c>
      <c r="B47" s="68"/>
      <c r="C47" s="42" t="s">
        <v>63</v>
      </c>
      <c r="D47" s="89" t="s">
        <v>64</v>
      </c>
      <c r="E47" s="200" t="s">
        <v>65</v>
      </c>
      <c r="F47" s="200"/>
      <c r="G47" s="200"/>
      <c r="H47" s="16" t="s">
        <v>11</v>
      </c>
    </row>
    <row r="48" spans="1:8" x14ac:dyDescent="0.35">
      <c r="A48" s="68" t="s">
        <v>25</v>
      </c>
      <c r="B48" s="68"/>
      <c r="C48" s="58"/>
      <c r="D48" s="59"/>
      <c r="E48" s="201"/>
      <c r="F48" s="201"/>
      <c r="G48" s="201"/>
      <c r="H48" s="69"/>
    </row>
    <row r="49" spans="1:8" x14ac:dyDescent="0.35">
      <c r="A49" s="68"/>
      <c r="B49" s="68"/>
      <c r="C49" s="57"/>
      <c r="D49" s="56"/>
      <c r="E49" s="202"/>
      <c r="F49" s="202"/>
      <c r="G49" s="202"/>
      <c r="H49" s="70"/>
    </row>
    <row r="50" spans="1:8" x14ac:dyDescent="0.35">
      <c r="A50" s="68" t="s">
        <v>72</v>
      </c>
      <c r="B50" s="68"/>
      <c r="C50" s="57"/>
      <c r="D50" s="56"/>
      <c r="E50" s="202"/>
      <c r="F50" s="202"/>
      <c r="G50" s="202"/>
      <c r="H50" s="70"/>
    </row>
    <row r="51" spans="1:8" x14ac:dyDescent="0.35">
      <c r="A51" s="204" t="s">
        <v>76</v>
      </c>
      <c r="B51" s="205"/>
      <c r="C51" s="57"/>
      <c r="D51" s="56"/>
      <c r="E51" s="202"/>
      <c r="F51" s="202"/>
      <c r="G51" s="202"/>
      <c r="H51" s="70"/>
    </row>
    <row r="52" spans="1:8" x14ac:dyDescent="0.35">
      <c r="A52" s="206">
        <f>H31-H59</f>
        <v>0</v>
      </c>
      <c r="B52" s="207"/>
      <c r="C52" s="57"/>
      <c r="D52" s="56"/>
      <c r="E52" s="202"/>
      <c r="F52" s="202"/>
      <c r="G52" s="202"/>
      <c r="H52" s="70"/>
    </row>
    <row r="53" spans="1:8" x14ac:dyDescent="0.35">
      <c r="A53" s="204" t="s">
        <v>75</v>
      </c>
      <c r="B53" s="205"/>
      <c r="C53" s="57"/>
      <c r="D53" s="56"/>
      <c r="E53" s="202"/>
      <c r="F53" s="202"/>
      <c r="G53" s="202"/>
      <c r="H53" s="70"/>
    </row>
    <row r="54" spans="1:8" x14ac:dyDescent="0.35">
      <c r="A54" s="206">
        <f>H31-List3!I47</f>
        <v>0</v>
      </c>
      <c r="B54" s="207"/>
      <c r="C54" s="57"/>
      <c r="D54" s="56"/>
      <c r="E54" s="202"/>
      <c r="F54" s="202"/>
      <c r="G54" s="202"/>
      <c r="H54" s="70"/>
    </row>
    <row r="55" spans="1:8" x14ac:dyDescent="0.35">
      <c r="A55" s="204" t="s">
        <v>74</v>
      </c>
      <c r="B55" s="205"/>
      <c r="C55" s="57"/>
      <c r="D55" s="56"/>
      <c r="E55" s="202"/>
      <c r="F55" s="202"/>
      <c r="G55" s="202"/>
      <c r="H55" s="70"/>
    </row>
    <row r="56" spans="1:8" x14ac:dyDescent="0.35">
      <c r="A56" s="206">
        <f>Obalka!H26-List3!I49</f>
        <v>0</v>
      </c>
      <c r="B56" s="207"/>
      <c r="C56" s="57"/>
      <c r="D56" s="56"/>
      <c r="E56" s="202"/>
      <c r="F56" s="202"/>
      <c r="G56" s="202"/>
      <c r="H56" s="70"/>
    </row>
    <row r="57" spans="1:8" x14ac:dyDescent="0.35">
      <c r="A57" s="68"/>
      <c r="B57" s="68"/>
      <c r="C57" s="57"/>
      <c r="D57" s="56"/>
      <c r="E57" s="202"/>
      <c r="F57" s="202"/>
      <c r="G57" s="202"/>
      <c r="H57" s="70"/>
    </row>
    <row r="58" spans="1:8" ht="15" thickBot="1" x14ac:dyDescent="0.4">
      <c r="A58" s="68"/>
      <c r="B58" s="68"/>
      <c r="C58" s="60"/>
      <c r="D58" s="61"/>
      <c r="E58" s="203"/>
      <c r="F58" s="203"/>
      <c r="G58" s="203"/>
      <c r="H58" s="71"/>
    </row>
    <row r="59" spans="1:8" ht="15" thickBot="1" x14ac:dyDescent="0.4">
      <c r="A59" s="68"/>
      <c r="B59" s="68"/>
      <c r="C59" s="197" t="s">
        <v>8</v>
      </c>
      <c r="D59" s="198"/>
      <c r="E59" s="198"/>
      <c r="F59" s="198"/>
      <c r="G59" s="199"/>
      <c r="H59" s="52">
        <f>SUM(H48:H58)</f>
        <v>0</v>
      </c>
    </row>
  </sheetData>
  <sheetProtection sheet="1" objects="1" scenarios="1"/>
  <mergeCells count="32">
    <mergeCell ref="A1:H1"/>
    <mergeCell ref="A51:B51"/>
    <mergeCell ref="A52:B52"/>
    <mergeCell ref="A53:B53"/>
    <mergeCell ref="A54:B54"/>
    <mergeCell ref="A55:B55"/>
    <mergeCell ref="A56:B56"/>
    <mergeCell ref="A31:F31"/>
    <mergeCell ref="D35:G35"/>
    <mergeCell ref="A34:H34"/>
    <mergeCell ref="D36:G36"/>
    <mergeCell ref="D37:G37"/>
    <mergeCell ref="D38:G38"/>
    <mergeCell ref="D39:G39"/>
    <mergeCell ref="D40:G40"/>
    <mergeCell ref="D41:G41"/>
    <mergeCell ref="D42:G42"/>
    <mergeCell ref="D43:G43"/>
    <mergeCell ref="C46:H46"/>
    <mergeCell ref="C59:G59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</mergeCells>
  <pageMargins left="0.51181102362204722" right="0.51181102362204722" top="0.59055118110236227" bottom="0.59055118110236227" header="0.31496062992125984" footer="0.31496062992125984"/>
  <pageSetup paperSize="9" scale="83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994B-32EF-4637-8405-63AEE6E00D95}">
  <sheetPr>
    <pageSetUpPr fitToPage="1"/>
  </sheetPr>
  <dimension ref="A1:I66"/>
  <sheetViews>
    <sheetView workbookViewId="0">
      <selection sqref="A1:I1"/>
    </sheetView>
  </sheetViews>
  <sheetFormatPr defaultColWidth="9.1796875" defaultRowHeight="14.5" x14ac:dyDescent="0.35"/>
  <cols>
    <col min="1" max="1" width="18.26953125" style="11" customWidth="1"/>
    <col min="2" max="2" width="10.1796875" style="10" customWidth="1"/>
    <col min="3" max="3" width="10.54296875" style="10" customWidth="1"/>
    <col min="4" max="8" width="12.54296875" style="10" customWidth="1"/>
    <col min="9" max="9" width="15.1796875" style="10" customWidth="1"/>
    <col min="10" max="16384" width="9.1796875" style="10"/>
  </cols>
  <sheetData>
    <row r="1" spans="1:9" ht="16" thickBot="1" x14ac:dyDescent="0.4">
      <c r="A1" s="241" t="s">
        <v>66</v>
      </c>
      <c r="B1" s="241"/>
      <c r="C1" s="241"/>
      <c r="D1" s="241"/>
      <c r="E1" s="241"/>
      <c r="F1" s="241"/>
      <c r="G1" s="241"/>
      <c r="H1" s="241"/>
      <c r="I1" s="241"/>
    </row>
    <row r="2" spans="1:9" s="11" customFormat="1" x14ac:dyDescent="0.35">
      <c r="A2" s="244" t="s">
        <v>0</v>
      </c>
      <c r="B2" s="245"/>
      <c r="C2" s="248"/>
      <c r="D2" s="244" t="s">
        <v>10</v>
      </c>
      <c r="E2" s="245"/>
      <c r="F2" s="245"/>
      <c r="G2" s="245"/>
      <c r="H2" s="245"/>
      <c r="I2" s="249"/>
    </row>
    <row r="3" spans="1:9" s="14" customFormat="1" ht="29.5" thickBot="1" x14ac:dyDescent="0.4">
      <c r="A3" s="18" t="s">
        <v>1</v>
      </c>
      <c r="B3" s="19" t="s">
        <v>2</v>
      </c>
      <c r="C3" s="20" t="s">
        <v>3</v>
      </c>
      <c r="D3" s="18" t="s">
        <v>4</v>
      </c>
      <c r="E3" s="19" t="s">
        <v>5</v>
      </c>
      <c r="F3" s="19" t="s">
        <v>6</v>
      </c>
      <c r="G3" s="19" t="s">
        <v>73</v>
      </c>
      <c r="H3" s="19" t="s">
        <v>7</v>
      </c>
      <c r="I3" s="21" t="s">
        <v>67</v>
      </c>
    </row>
    <row r="4" spans="1:9" s="14" customFormat="1" x14ac:dyDescent="0.35">
      <c r="A4" s="53"/>
      <c r="B4" s="1"/>
      <c r="C4" s="7"/>
      <c r="D4" s="155"/>
      <c r="E4" s="156"/>
      <c r="F4" s="156"/>
      <c r="G4" s="156"/>
      <c r="H4" s="156"/>
      <c r="I4" s="22"/>
    </row>
    <row r="5" spans="1:9" s="14" customFormat="1" x14ac:dyDescent="0.35">
      <c r="A5" s="54"/>
      <c r="B5" s="2"/>
      <c r="C5" s="8"/>
      <c r="D5" s="84"/>
      <c r="E5" s="85"/>
      <c r="F5" s="85"/>
      <c r="G5" s="85"/>
      <c r="H5" s="85"/>
      <c r="I5" s="23">
        <f>SUM(D5:H5)</f>
        <v>0</v>
      </c>
    </row>
    <row r="6" spans="1:9" s="14" customFormat="1" x14ac:dyDescent="0.35">
      <c r="A6" s="55"/>
      <c r="B6" s="3"/>
      <c r="C6" s="9"/>
      <c r="D6" s="157"/>
      <c r="E6" s="158"/>
      <c r="F6" s="158"/>
      <c r="G6" s="158"/>
      <c r="H6" s="158"/>
      <c r="I6" s="24"/>
    </row>
    <row r="7" spans="1:9" s="14" customFormat="1" x14ac:dyDescent="0.35">
      <c r="A7" s="54"/>
      <c r="B7" s="2"/>
      <c r="C7" s="8"/>
      <c r="D7" s="84"/>
      <c r="E7" s="85"/>
      <c r="F7" s="85"/>
      <c r="G7" s="85"/>
      <c r="H7" s="85"/>
      <c r="I7" s="23">
        <f>SUM(D7:H7)</f>
        <v>0</v>
      </c>
    </row>
    <row r="8" spans="1:9" s="14" customFormat="1" x14ac:dyDescent="0.35">
      <c r="A8" s="55"/>
      <c r="B8" s="3"/>
      <c r="C8" s="9"/>
      <c r="D8" s="157"/>
      <c r="E8" s="158"/>
      <c r="F8" s="158"/>
      <c r="G8" s="158"/>
      <c r="H8" s="158"/>
      <c r="I8" s="24"/>
    </row>
    <row r="9" spans="1:9" s="14" customFormat="1" x14ac:dyDescent="0.35">
      <c r="A9" s="54"/>
      <c r="B9" s="2"/>
      <c r="C9" s="8"/>
      <c r="D9" s="84"/>
      <c r="E9" s="85"/>
      <c r="F9" s="85"/>
      <c r="G9" s="85"/>
      <c r="H9" s="85"/>
      <c r="I9" s="23">
        <f>SUM(D9:H9)</f>
        <v>0</v>
      </c>
    </row>
    <row r="10" spans="1:9" s="14" customFormat="1" x14ac:dyDescent="0.35">
      <c r="A10" s="55"/>
      <c r="B10" s="3"/>
      <c r="C10" s="9"/>
      <c r="D10" s="157"/>
      <c r="E10" s="158"/>
      <c r="F10" s="158"/>
      <c r="G10" s="158"/>
      <c r="H10" s="158"/>
      <c r="I10" s="24"/>
    </row>
    <row r="11" spans="1:9" s="14" customFormat="1" x14ac:dyDescent="0.35">
      <c r="A11" s="54"/>
      <c r="B11" s="2"/>
      <c r="C11" s="8"/>
      <c r="D11" s="84"/>
      <c r="E11" s="85"/>
      <c r="F11" s="85"/>
      <c r="G11" s="85"/>
      <c r="H11" s="85"/>
      <c r="I11" s="23">
        <f>SUM(D11:H11)</f>
        <v>0</v>
      </c>
    </row>
    <row r="12" spans="1:9" s="14" customFormat="1" x14ac:dyDescent="0.35">
      <c r="A12" s="55"/>
      <c r="B12" s="3"/>
      <c r="C12" s="9"/>
      <c r="D12" s="157"/>
      <c r="E12" s="158"/>
      <c r="F12" s="158"/>
      <c r="G12" s="158"/>
      <c r="H12" s="158"/>
      <c r="I12" s="24"/>
    </row>
    <row r="13" spans="1:9" s="14" customFormat="1" x14ac:dyDescent="0.35">
      <c r="A13" s="54"/>
      <c r="B13" s="2"/>
      <c r="C13" s="8"/>
      <c r="D13" s="84"/>
      <c r="E13" s="85"/>
      <c r="F13" s="85"/>
      <c r="G13" s="85"/>
      <c r="H13" s="85"/>
      <c r="I13" s="23">
        <f>SUM(D13:H13)</f>
        <v>0</v>
      </c>
    </row>
    <row r="14" spans="1:9" s="14" customFormat="1" x14ac:dyDescent="0.35">
      <c r="A14" s="55"/>
      <c r="B14" s="3"/>
      <c r="C14" s="9"/>
      <c r="D14" s="157"/>
      <c r="E14" s="158"/>
      <c r="F14" s="158"/>
      <c r="G14" s="158"/>
      <c r="H14" s="158"/>
      <c r="I14" s="24"/>
    </row>
    <row r="15" spans="1:9" s="14" customFormat="1" x14ac:dyDescent="0.35">
      <c r="A15" s="54"/>
      <c r="B15" s="2"/>
      <c r="C15" s="8"/>
      <c r="D15" s="84"/>
      <c r="E15" s="85"/>
      <c r="F15" s="85"/>
      <c r="G15" s="85"/>
      <c r="H15" s="85"/>
      <c r="I15" s="23">
        <f>SUM(D15:H15)</f>
        <v>0</v>
      </c>
    </row>
    <row r="16" spans="1:9" s="14" customFormat="1" x14ac:dyDescent="0.35">
      <c r="A16" s="55"/>
      <c r="B16" s="3"/>
      <c r="C16" s="9"/>
      <c r="D16" s="157"/>
      <c r="E16" s="158"/>
      <c r="F16" s="158"/>
      <c r="G16" s="158"/>
      <c r="H16" s="158"/>
      <c r="I16" s="24"/>
    </row>
    <row r="17" spans="1:9" s="14" customFormat="1" x14ac:dyDescent="0.35">
      <c r="A17" s="54"/>
      <c r="B17" s="2"/>
      <c r="C17" s="8"/>
      <c r="D17" s="84"/>
      <c r="E17" s="85"/>
      <c r="F17" s="85"/>
      <c r="G17" s="85"/>
      <c r="H17" s="85"/>
      <c r="I17" s="23">
        <f>SUM(D17:H17)</f>
        <v>0</v>
      </c>
    </row>
    <row r="18" spans="1:9" x14ac:dyDescent="0.35">
      <c r="A18" s="55"/>
      <c r="B18" s="3"/>
      <c r="C18" s="9"/>
      <c r="D18" s="157"/>
      <c r="E18" s="158"/>
      <c r="F18" s="158"/>
      <c r="G18" s="158"/>
      <c r="H18" s="158"/>
      <c r="I18" s="24"/>
    </row>
    <row r="19" spans="1:9" x14ac:dyDescent="0.35">
      <c r="A19" s="54"/>
      <c r="B19" s="2"/>
      <c r="C19" s="8"/>
      <c r="D19" s="84"/>
      <c r="E19" s="85"/>
      <c r="F19" s="85"/>
      <c r="G19" s="85"/>
      <c r="H19" s="85"/>
      <c r="I19" s="23">
        <f>SUM(D19:H19)</f>
        <v>0</v>
      </c>
    </row>
    <row r="20" spans="1:9" x14ac:dyDescent="0.35">
      <c r="A20" s="55"/>
      <c r="B20" s="3"/>
      <c r="C20" s="9"/>
      <c r="D20" s="157"/>
      <c r="E20" s="158"/>
      <c r="F20" s="158"/>
      <c r="G20" s="158"/>
      <c r="H20" s="158"/>
      <c r="I20" s="24"/>
    </row>
    <row r="21" spans="1:9" x14ac:dyDescent="0.35">
      <c r="A21" s="54"/>
      <c r="B21" s="2"/>
      <c r="C21" s="8"/>
      <c r="D21" s="84"/>
      <c r="E21" s="85"/>
      <c r="F21" s="85"/>
      <c r="G21" s="85"/>
      <c r="H21" s="85"/>
      <c r="I21" s="23">
        <f>SUM(D21:H21)</f>
        <v>0</v>
      </c>
    </row>
    <row r="22" spans="1:9" x14ac:dyDescent="0.35">
      <c r="A22" s="55"/>
      <c r="B22" s="3"/>
      <c r="C22" s="9"/>
      <c r="D22" s="157"/>
      <c r="E22" s="158"/>
      <c r="F22" s="158"/>
      <c r="G22" s="158"/>
      <c r="H22" s="158"/>
      <c r="I22" s="24"/>
    </row>
    <row r="23" spans="1:9" ht="15" thickBot="1" x14ac:dyDescent="0.4">
      <c r="A23" s="54"/>
      <c r="B23" s="2"/>
      <c r="C23" s="8"/>
      <c r="D23" s="84"/>
      <c r="E23" s="85"/>
      <c r="F23" s="85"/>
      <c r="G23" s="85"/>
      <c r="H23" s="85"/>
      <c r="I23" s="23">
        <f>SUM(D23:H23)</f>
        <v>0</v>
      </c>
    </row>
    <row r="24" spans="1:9" ht="15" thickBot="1" x14ac:dyDescent="0.4">
      <c r="A24" s="197" t="s">
        <v>9</v>
      </c>
      <c r="B24" s="198"/>
      <c r="C24" s="247"/>
      <c r="D24" s="86">
        <f>D5+D7+D9+D11+D13+D15+D17+D19+D21+D23</f>
        <v>0</v>
      </c>
      <c r="E24" s="87">
        <f t="shared" ref="E24:H24" si="0">E5+E7+E9+E11+E13+E15+E17+E19+E21+E23</f>
        <v>0</v>
      </c>
      <c r="F24" s="87">
        <f t="shared" si="0"/>
        <v>0</v>
      </c>
      <c r="G24" s="87">
        <f t="shared" si="0"/>
        <v>0</v>
      </c>
      <c r="H24" s="87">
        <f t="shared" si="0"/>
        <v>0</v>
      </c>
      <c r="I24" s="25">
        <f>I5+I7+I9+I11+I13+I15+I17+I19+I21+I23</f>
        <v>0</v>
      </c>
    </row>
    <row r="25" spans="1:9" x14ac:dyDescent="0.35">
      <c r="A25" s="72"/>
      <c r="B25" s="72"/>
      <c r="C25" s="72"/>
      <c r="D25" s="73"/>
      <c r="E25" s="73"/>
      <c r="F25" s="73"/>
      <c r="G25" s="73"/>
      <c r="H25" s="73"/>
      <c r="I25" s="74"/>
    </row>
    <row r="26" spans="1:9" ht="15" thickBot="1" x14ac:dyDescent="0.4"/>
    <row r="27" spans="1:9" ht="16" thickBot="1" x14ac:dyDescent="0.4">
      <c r="A27" s="174" t="s">
        <v>22</v>
      </c>
      <c r="B27" s="166"/>
      <c r="C27" s="166"/>
      <c r="D27" s="166"/>
      <c r="E27" s="166"/>
      <c r="F27" s="166"/>
      <c r="G27" s="166"/>
      <c r="H27" s="166"/>
      <c r="I27" s="234"/>
    </row>
    <row r="28" spans="1:9" ht="15" thickBot="1" x14ac:dyDescent="0.4">
      <c r="A28" s="231" t="s">
        <v>12</v>
      </c>
      <c r="B28" s="232"/>
      <c r="C28" s="232"/>
      <c r="D28" s="232"/>
      <c r="E28" s="232" t="s">
        <v>68</v>
      </c>
      <c r="F28" s="232"/>
      <c r="G28" s="232"/>
      <c r="H28" s="232"/>
      <c r="I28" s="16" t="s">
        <v>11</v>
      </c>
    </row>
    <row r="29" spans="1:9" x14ac:dyDescent="0.35">
      <c r="A29" s="235"/>
      <c r="B29" s="201"/>
      <c r="C29" s="201"/>
      <c r="D29" s="201"/>
      <c r="E29" s="201"/>
      <c r="F29" s="201"/>
      <c r="G29" s="201"/>
      <c r="H29" s="201"/>
      <c r="I29" s="15"/>
    </row>
    <row r="30" spans="1:9" x14ac:dyDescent="0.35">
      <c r="A30" s="238"/>
      <c r="B30" s="239"/>
      <c r="C30" s="239"/>
      <c r="D30" s="240"/>
      <c r="E30" s="250"/>
      <c r="F30" s="239"/>
      <c r="G30" s="239"/>
      <c r="H30" s="240"/>
      <c r="I30" s="4"/>
    </row>
    <row r="31" spans="1:9" x14ac:dyDescent="0.35">
      <c r="A31" s="233"/>
      <c r="B31" s="202"/>
      <c r="C31" s="202"/>
      <c r="D31" s="202"/>
      <c r="E31" s="202"/>
      <c r="F31" s="202"/>
      <c r="G31" s="202"/>
      <c r="H31" s="202"/>
      <c r="I31" s="4"/>
    </row>
    <row r="32" spans="1:9" x14ac:dyDescent="0.35">
      <c r="A32" s="233"/>
      <c r="B32" s="202"/>
      <c r="C32" s="202"/>
      <c r="D32" s="202"/>
      <c r="E32" s="202"/>
      <c r="F32" s="202"/>
      <c r="G32" s="202"/>
      <c r="H32" s="202"/>
      <c r="I32" s="4"/>
    </row>
    <row r="33" spans="1:9" x14ac:dyDescent="0.35">
      <c r="A33" s="233"/>
      <c r="B33" s="202"/>
      <c r="C33" s="202"/>
      <c r="D33" s="202"/>
      <c r="E33" s="202"/>
      <c r="F33" s="202"/>
      <c r="G33" s="202"/>
      <c r="H33" s="202"/>
      <c r="I33" s="4"/>
    </row>
    <row r="34" spans="1:9" x14ac:dyDescent="0.35">
      <c r="A34" s="233"/>
      <c r="B34" s="202"/>
      <c r="C34" s="202"/>
      <c r="D34" s="202"/>
      <c r="E34" s="202"/>
      <c r="F34" s="202"/>
      <c r="G34" s="202"/>
      <c r="H34" s="202"/>
      <c r="I34" s="4"/>
    </row>
    <row r="35" spans="1:9" x14ac:dyDescent="0.35">
      <c r="A35" s="233"/>
      <c r="B35" s="202"/>
      <c r="C35" s="202"/>
      <c r="D35" s="202"/>
      <c r="E35" s="202"/>
      <c r="F35" s="202"/>
      <c r="G35" s="202"/>
      <c r="H35" s="202"/>
      <c r="I35" s="4"/>
    </row>
    <row r="36" spans="1:9" x14ac:dyDescent="0.35">
      <c r="A36" s="233"/>
      <c r="B36" s="202"/>
      <c r="C36" s="202"/>
      <c r="D36" s="202"/>
      <c r="E36" s="202"/>
      <c r="F36" s="202"/>
      <c r="G36" s="202"/>
      <c r="H36" s="202"/>
      <c r="I36" s="4"/>
    </row>
    <row r="37" spans="1:9" x14ac:dyDescent="0.35">
      <c r="A37" s="233"/>
      <c r="B37" s="202"/>
      <c r="C37" s="202"/>
      <c r="D37" s="202"/>
      <c r="E37" s="202"/>
      <c r="F37" s="202"/>
      <c r="G37" s="202"/>
      <c r="H37" s="202"/>
      <c r="I37" s="4"/>
    </row>
    <row r="38" spans="1:9" x14ac:dyDescent="0.35">
      <c r="A38" s="233"/>
      <c r="B38" s="202"/>
      <c r="C38" s="202"/>
      <c r="D38" s="202"/>
      <c r="E38" s="202"/>
      <c r="F38" s="202"/>
      <c r="G38" s="202"/>
      <c r="H38" s="202"/>
      <c r="I38" s="4"/>
    </row>
    <row r="39" spans="1:9" x14ac:dyDescent="0.35">
      <c r="A39" s="233"/>
      <c r="B39" s="202"/>
      <c r="C39" s="202"/>
      <c r="D39" s="202"/>
      <c r="E39" s="202"/>
      <c r="F39" s="202"/>
      <c r="G39" s="202"/>
      <c r="H39" s="202"/>
      <c r="I39" s="4"/>
    </row>
    <row r="40" spans="1:9" x14ac:dyDescent="0.35">
      <c r="A40" s="233"/>
      <c r="B40" s="202"/>
      <c r="C40" s="202"/>
      <c r="D40" s="202"/>
      <c r="E40" s="202"/>
      <c r="F40" s="202"/>
      <c r="G40" s="202"/>
      <c r="H40" s="202"/>
      <c r="I40" s="4"/>
    </row>
    <row r="41" spans="1:9" x14ac:dyDescent="0.35">
      <c r="A41" s="233"/>
      <c r="B41" s="202"/>
      <c r="C41" s="202"/>
      <c r="D41" s="202"/>
      <c r="E41" s="202"/>
      <c r="F41" s="202"/>
      <c r="G41" s="202"/>
      <c r="H41" s="202"/>
      <c r="I41" s="4"/>
    </row>
    <row r="42" spans="1:9" x14ac:dyDescent="0.35">
      <c r="A42" s="233"/>
      <c r="B42" s="202"/>
      <c r="C42" s="202"/>
      <c r="D42" s="202"/>
      <c r="E42" s="202"/>
      <c r="F42" s="202"/>
      <c r="G42" s="202"/>
      <c r="H42" s="202"/>
      <c r="I42" s="4"/>
    </row>
    <row r="43" spans="1:9" ht="15" thickBot="1" x14ac:dyDescent="0.4">
      <c r="A43" s="246"/>
      <c r="B43" s="203"/>
      <c r="C43" s="203"/>
      <c r="D43" s="203"/>
      <c r="E43" s="203"/>
      <c r="F43" s="203"/>
      <c r="G43" s="203"/>
      <c r="H43" s="203"/>
      <c r="I43" s="5"/>
    </row>
    <row r="44" spans="1:9" ht="15" thickBot="1" x14ac:dyDescent="0.4">
      <c r="A44" s="231" t="s">
        <v>8</v>
      </c>
      <c r="B44" s="232"/>
      <c r="C44" s="232"/>
      <c r="D44" s="232"/>
      <c r="E44" s="232"/>
      <c r="F44" s="232"/>
      <c r="G44" s="232"/>
      <c r="H44" s="232"/>
      <c r="I44" s="25">
        <f>SUM(I29:I43)</f>
        <v>0</v>
      </c>
    </row>
    <row r="45" spans="1:9" x14ac:dyDescent="0.35">
      <c r="D45" s="26"/>
      <c r="E45" s="26"/>
      <c r="F45" s="26"/>
      <c r="G45" s="26"/>
      <c r="H45" s="26"/>
      <c r="I45" s="73"/>
    </row>
    <row r="46" spans="1:9" ht="15" thickBot="1" x14ac:dyDescent="0.4">
      <c r="I46" s="75"/>
    </row>
    <row r="47" spans="1:9" x14ac:dyDescent="0.35">
      <c r="A47" s="244" t="s">
        <v>14</v>
      </c>
      <c r="B47" s="245"/>
      <c r="C47" s="245"/>
      <c r="D47" s="245"/>
      <c r="E47" s="245"/>
      <c r="F47" s="245"/>
      <c r="G47" s="245"/>
      <c r="H47" s="245"/>
      <c r="I47" s="17">
        <f>I24+I44</f>
        <v>0</v>
      </c>
    </row>
    <row r="48" spans="1:9" x14ac:dyDescent="0.35">
      <c r="A48" s="236" t="s">
        <v>13</v>
      </c>
      <c r="B48" s="237"/>
      <c r="C48" s="237"/>
      <c r="D48" s="237"/>
      <c r="E48" s="237"/>
      <c r="F48" s="237"/>
      <c r="G48" s="237"/>
      <c r="H48" s="237"/>
      <c r="I48" s="76">
        <f>Obalka!F6</f>
        <v>0</v>
      </c>
    </row>
    <row r="49" spans="1:9" ht="15" thickBot="1" x14ac:dyDescent="0.4">
      <c r="A49" s="242" t="s">
        <v>69</v>
      </c>
      <c r="B49" s="243"/>
      <c r="C49" s="243"/>
      <c r="D49" s="243"/>
      <c r="E49" s="243"/>
      <c r="F49" s="243"/>
      <c r="G49" s="243"/>
      <c r="H49" s="243"/>
      <c r="I49" s="77">
        <f>I47-I48</f>
        <v>0</v>
      </c>
    </row>
    <row r="51" spans="1:9" ht="15" thickBot="1" x14ac:dyDescent="0.4"/>
    <row r="52" spans="1:9" ht="15.5" x14ac:dyDescent="0.35">
      <c r="A52" s="228" t="s">
        <v>70</v>
      </c>
      <c r="B52" s="229"/>
      <c r="C52" s="229"/>
      <c r="D52" s="229"/>
      <c r="E52" s="229"/>
      <c r="F52" s="229"/>
      <c r="G52" s="229"/>
      <c r="H52" s="229"/>
      <c r="I52" s="230"/>
    </row>
    <row r="53" spans="1:9" x14ac:dyDescent="0.35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x14ac:dyDescent="0.35">
      <c r="A54" s="222"/>
      <c r="B54" s="223"/>
      <c r="C54" s="223"/>
      <c r="D54" s="223"/>
      <c r="E54" s="223"/>
      <c r="F54" s="223"/>
      <c r="G54" s="223"/>
      <c r="H54" s="223"/>
      <c r="I54" s="224"/>
    </row>
    <row r="55" spans="1:9" x14ac:dyDescent="0.35">
      <c r="A55" s="222"/>
      <c r="B55" s="223"/>
      <c r="C55" s="223"/>
      <c r="D55" s="223"/>
      <c r="E55" s="223"/>
      <c r="F55" s="223"/>
      <c r="G55" s="223"/>
      <c r="H55" s="223"/>
      <c r="I55" s="224"/>
    </row>
    <row r="56" spans="1:9" x14ac:dyDescent="0.35">
      <c r="A56" s="222"/>
      <c r="B56" s="223"/>
      <c r="C56" s="223"/>
      <c r="D56" s="223"/>
      <c r="E56" s="223"/>
      <c r="F56" s="223"/>
      <c r="G56" s="223"/>
      <c r="H56" s="223"/>
      <c r="I56" s="224"/>
    </row>
    <row r="57" spans="1:9" x14ac:dyDescent="0.35">
      <c r="A57" s="222"/>
      <c r="B57" s="223"/>
      <c r="C57" s="223"/>
      <c r="D57" s="223"/>
      <c r="E57" s="223"/>
      <c r="F57" s="223"/>
      <c r="G57" s="223"/>
      <c r="H57" s="223"/>
      <c r="I57" s="224"/>
    </row>
    <row r="58" spans="1:9" x14ac:dyDescent="0.35">
      <c r="A58" s="222"/>
      <c r="B58" s="223"/>
      <c r="C58" s="223"/>
      <c r="D58" s="223"/>
      <c r="E58" s="223"/>
      <c r="F58" s="223"/>
      <c r="G58" s="223"/>
      <c r="H58" s="223"/>
      <c r="I58" s="224"/>
    </row>
    <row r="59" spans="1:9" x14ac:dyDescent="0.35">
      <c r="A59" s="222"/>
      <c r="B59" s="223"/>
      <c r="C59" s="223"/>
      <c r="D59" s="223"/>
      <c r="E59" s="223"/>
      <c r="F59" s="223"/>
      <c r="G59" s="223"/>
      <c r="H59" s="223"/>
      <c r="I59" s="224"/>
    </row>
    <row r="60" spans="1:9" x14ac:dyDescent="0.35">
      <c r="A60" s="222"/>
      <c r="B60" s="223"/>
      <c r="C60" s="223"/>
      <c r="D60" s="223"/>
      <c r="E60" s="223"/>
      <c r="F60" s="223"/>
      <c r="G60" s="223"/>
      <c r="H60" s="223"/>
      <c r="I60" s="224"/>
    </row>
    <row r="61" spans="1:9" x14ac:dyDescent="0.35">
      <c r="A61" s="222"/>
      <c r="B61" s="223"/>
      <c r="C61" s="223"/>
      <c r="D61" s="223"/>
      <c r="E61" s="223"/>
      <c r="F61" s="223"/>
      <c r="G61" s="223"/>
      <c r="H61" s="223"/>
      <c r="I61" s="224"/>
    </row>
    <row r="62" spans="1:9" x14ac:dyDescent="0.35">
      <c r="A62" s="222"/>
      <c r="B62" s="223"/>
      <c r="C62" s="223"/>
      <c r="D62" s="223"/>
      <c r="E62" s="223"/>
      <c r="F62" s="223"/>
      <c r="G62" s="223"/>
      <c r="H62" s="223"/>
      <c r="I62" s="224"/>
    </row>
    <row r="63" spans="1:9" x14ac:dyDescent="0.35">
      <c r="A63" s="222"/>
      <c r="B63" s="223"/>
      <c r="C63" s="223"/>
      <c r="D63" s="223"/>
      <c r="E63" s="223"/>
      <c r="F63" s="223"/>
      <c r="G63" s="223"/>
      <c r="H63" s="223"/>
      <c r="I63" s="224"/>
    </row>
    <row r="64" spans="1:9" x14ac:dyDescent="0.35">
      <c r="A64" s="222"/>
      <c r="B64" s="223"/>
      <c r="C64" s="223"/>
      <c r="D64" s="223"/>
      <c r="E64" s="223"/>
      <c r="F64" s="223"/>
      <c r="G64" s="223"/>
      <c r="H64" s="223"/>
      <c r="I64" s="224"/>
    </row>
    <row r="65" spans="1:9" x14ac:dyDescent="0.35">
      <c r="A65" s="222"/>
      <c r="B65" s="223"/>
      <c r="C65" s="223"/>
      <c r="D65" s="223"/>
      <c r="E65" s="223"/>
      <c r="F65" s="223"/>
      <c r="G65" s="223"/>
      <c r="H65" s="223"/>
      <c r="I65" s="224"/>
    </row>
    <row r="66" spans="1:9" ht="15" thickBot="1" x14ac:dyDescent="0.4">
      <c r="A66" s="225"/>
      <c r="B66" s="226"/>
      <c r="C66" s="226"/>
      <c r="D66" s="226"/>
      <c r="E66" s="226"/>
      <c r="F66" s="226"/>
      <c r="G66" s="226"/>
      <c r="H66" s="226"/>
      <c r="I66" s="227"/>
    </row>
  </sheetData>
  <sheetProtection sheet="1" objects="1" scenarios="1"/>
  <mergeCells count="43">
    <mergeCell ref="A1:I1"/>
    <mergeCell ref="E40:H40"/>
    <mergeCell ref="E41:H41"/>
    <mergeCell ref="E42:H42"/>
    <mergeCell ref="A49:H49"/>
    <mergeCell ref="A47:H47"/>
    <mergeCell ref="A40:D40"/>
    <mergeCell ref="A41:D41"/>
    <mergeCell ref="A42:D42"/>
    <mergeCell ref="A43:D43"/>
    <mergeCell ref="A24:C24"/>
    <mergeCell ref="A2:C2"/>
    <mergeCell ref="D2:I2"/>
    <mergeCell ref="E30:H30"/>
    <mergeCell ref="E31:H31"/>
    <mergeCell ref="E28:H28"/>
    <mergeCell ref="A27:I27"/>
    <mergeCell ref="A28:D28"/>
    <mergeCell ref="A29:D29"/>
    <mergeCell ref="E29:H29"/>
    <mergeCell ref="A48:H48"/>
    <mergeCell ref="E37:H37"/>
    <mergeCell ref="E38:H38"/>
    <mergeCell ref="E39:H39"/>
    <mergeCell ref="E43:H43"/>
    <mergeCell ref="A30:D30"/>
    <mergeCell ref="A31:D31"/>
    <mergeCell ref="A32:D32"/>
    <mergeCell ref="A37:D37"/>
    <mergeCell ref="A38:D38"/>
    <mergeCell ref="A39:D39"/>
    <mergeCell ref="E32:H32"/>
    <mergeCell ref="A53:I66"/>
    <mergeCell ref="A52:I52"/>
    <mergeCell ref="A44:H44"/>
    <mergeCell ref="A33:D33"/>
    <mergeCell ref="E33:H33"/>
    <mergeCell ref="A34:D34"/>
    <mergeCell ref="E34:H34"/>
    <mergeCell ref="A35:D35"/>
    <mergeCell ref="E35:H35"/>
    <mergeCell ref="A36:D36"/>
    <mergeCell ref="E36:H36"/>
  </mergeCells>
  <pageMargins left="0.51181102362204722" right="0.51181102362204722" top="0.39370078740157483" bottom="0.39370078740157483" header="0.31496062992125984" footer="0.31496062992125984"/>
  <pageSetup paperSize="9" scale="78" fitToHeight="0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1889-4444-46F5-95EE-E3F860ECBF4B}">
  <dimension ref="A2:H40"/>
  <sheetViews>
    <sheetView workbookViewId="0"/>
  </sheetViews>
  <sheetFormatPr defaultColWidth="9.26953125" defaultRowHeight="14.5" x14ac:dyDescent="0.35"/>
  <cols>
    <col min="1" max="1" width="16.1796875" style="12" customWidth="1"/>
    <col min="2" max="5" width="9.26953125" style="12"/>
    <col min="6" max="7" width="8.54296875" style="12" customWidth="1"/>
    <col min="8" max="8" width="17.1796875" style="12" customWidth="1"/>
    <col min="9" max="16384" width="9.26953125" style="12"/>
  </cols>
  <sheetData>
    <row r="2" spans="1:8" ht="46" x14ac:dyDescent="1">
      <c r="E2" s="165" t="s">
        <v>47</v>
      </c>
      <c r="F2" s="165"/>
      <c r="G2" s="165"/>
      <c r="H2" s="165"/>
    </row>
    <row r="4" spans="1:8" ht="25.9" customHeight="1" thickBot="1" x14ac:dyDescent="0.5">
      <c r="A4" s="64" t="s">
        <v>53</v>
      </c>
      <c r="B4" s="251" t="s">
        <v>33</v>
      </c>
      <c r="C4" s="251"/>
      <c r="D4" s="251"/>
      <c r="E4" s="251"/>
      <c r="F4" s="251"/>
      <c r="G4" s="251"/>
      <c r="H4" s="251"/>
    </row>
    <row r="5" spans="1:8" ht="18.5" x14ac:dyDescent="0.45">
      <c r="A5" s="65"/>
      <c r="B5" s="65"/>
      <c r="C5" s="65"/>
      <c r="D5" s="65"/>
      <c r="E5" s="65"/>
      <c r="F5" s="65"/>
      <c r="G5" s="65"/>
      <c r="H5" s="65"/>
    </row>
    <row r="6" spans="1:8" ht="25.9" customHeight="1" thickBot="1" x14ac:dyDescent="0.5">
      <c r="A6" s="64" t="s">
        <v>48</v>
      </c>
      <c r="B6" s="154">
        <v>101</v>
      </c>
      <c r="C6" s="65"/>
      <c r="D6" s="64" t="s">
        <v>51</v>
      </c>
      <c r="E6" s="65"/>
      <c r="F6" s="252">
        <v>20000</v>
      </c>
      <c r="G6" s="252"/>
      <c r="H6" s="252"/>
    </row>
    <row r="7" spans="1:8" ht="18.5" x14ac:dyDescent="0.45">
      <c r="A7" s="65"/>
      <c r="B7" s="65"/>
      <c r="C7" s="65"/>
      <c r="D7" s="65"/>
      <c r="E7" s="65"/>
      <c r="F7" s="65"/>
      <c r="G7" s="65"/>
      <c r="H7" s="65"/>
    </row>
    <row r="8" spans="1:8" ht="25.9" customHeight="1" thickBot="1" x14ac:dyDescent="0.5">
      <c r="A8" s="64" t="s">
        <v>49</v>
      </c>
      <c r="B8" s="251" t="s">
        <v>79</v>
      </c>
      <c r="C8" s="251"/>
      <c r="D8" s="251"/>
      <c r="E8" s="251"/>
      <c r="F8" s="65"/>
      <c r="G8" s="65"/>
      <c r="H8" s="65"/>
    </row>
    <row r="9" spans="1:8" ht="18.5" x14ac:dyDescent="0.45">
      <c r="A9" s="65"/>
      <c r="B9" s="65"/>
      <c r="C9" s="65"/>
      <c r="D9" s="65"/>
      <c r="E9" s="65"/>
      <c r="F9" s="65"/>
      <c r="G9" s="65"/>
      <c r="H9" s="65"/>
    </row>
    <row r="10" spans="1:8" ht="25.9" customHeight="1" thickBot="1" x14ac:dyDescent="0.5">
      <c r="A10" s="64" t="s">
        <v>50</v>
      </c>
      <c r="B10" s="251" t="s">
        <v>21</v>
      </c>
      <c r="C10" s="251"/>
      <c r="D10" s="251"/>
      <c r="E10" s="251"/>
      <c r="F10" s="251"/>
      <c r="G10" s="251"/>
      <c r="H10" s="251"/>
    </row>
    <row r="11" spans="1:8" ht="18.5" x14ac:dyDescent="0.45">
      <c r="A11" s="65"/>
      <c r="B11" s="65"/>
      <c r="C11" s="65"/>
      <c r="D11" s="65"/>
      <c r="E11" s="65"/>
      <c r="F11" s="65"/>
      <c r="G11" s="65"/>
      <c r="H11" s="65"/>
    </row>
    <row r="12" spans="1:8" ht="25.9" customHeight="1" thickBot="1" x14ac:dyDescent="0.5">
      <c r="A12" s="64" t="s">
        <v>52</v>
      </c>
      <c r="B12" s="251" t="s">
        <v>80</v>
      </c>
      <c r="C12" s="251"/>
      <c r="D12" s="251"/>
      <c r="E12" s="251"/>
      <c r="F12" s="251"/>
      <c r="G12" s="251"/>
      <c r="H12" s="251"/>
    </row>
    <row r="13" spans="1:8" ht="18.5" x14ac:dyDescent="0.45">
      <c r="A13" s="65"/>
      <c r="B13" s="65"/>
      <c r="C13" s="65"/>
      <c r="D13" s="65"/>
      <c r="E13" s="65"/>
      <c r="F13" s="65"/>
      <c r="G13" s="65"/>
      <c r="H13" s="65"/>
    </row>
    <row r="14" spans="1:8" ht="25.9" customHeight="1" thickBot="1" x14ac:dyDescent="0.5">
      <c r="A14" s="64" t="s">
        <v>78</v>
      </c>
      <c r="B14" s="176">
        <f>List3_vzor!I47</f>
        <v>36140</v>
      </c>
      <c r="C14" s="176"/>
      <c r="D14" s="176"/>
      <c r="E14" s="176"/>
      <c r="F14" s="176"/>
      <c r="G14" s="176"/>
      <c r="H14" s="176"/>
    </row>
    <row r="15" spans="1:8" ht="25.9" customHeight="1" thickBot="1" x14ac:dyDescent="0.5">
      <c r="A15" s="66" t="s">
        <v>77</v>
      </c>
      <c r="B15" s="175">
        <f>List3_vzor!I49</f>
        <v>16140</v>
      </c>
      <c r="C15" s="175"/>
      <c r="D15" s="175"/>
      <c r="E15" s="175"/>
      <c r="F15" s="175"/>
      <c r="G15" s="175"/>
      <c r="H15" s="175"/>
    </row>
    <row r="17" spans="1:8" ht="15" thickBot="1" x14ac:dyDescent="0.4"/>
    <row r="18" spans="1:8" s="67" customFormat="1" ht="16" thickBot="1" x14ac:dyDescent="0.4">
      <c r="A18" s="167" t="s">
        <v>54</v>
      </c>
      <c r="B18" s="168"/>
      <c r="C18" s="168"/>
      <c r="D18" s="168"/>
      <c r="E18" s="168"/>
      <c r="F18" s="168"/>
      <c r="G18" s="168"/>
      <c r="H18" s="169"/>
    </row>
    <row r="19" spans="1:8" s="67" customFormat="1" ht="16" thickBot="1" x14ac:dyDescent="0.4">
      <c r="A19" s="174" t="s">
        <v>31</v>
      </c>
      <c r="B19" s="166"/>
      <c r="C19" s="166" t="s">
        <v>32</v>
      </c>
      <c r="D19" s="166"/>
      <c r="E19" s="166"/>
      <c r="F19" s="166" t="s">
        <v>30</v>
      </c>
      <c r="G19" s="166"/>
      <c r="H19" s="153" t="s">
        <v>11</v>
      </c>
    </row>
    <row r="20" spans="1:8" s="67" customFormat="1" ht="15.5" x14ac:dyDescent="0.35">
      <c r="A20" s="256" t="s">
        <v>21</v>
      </c>
      <c r="B20" s="257"/>
      <c r="C20" s="257" t="s">
        <v>100</v>
      </c>
      <c r="D20" s="257"/>
      <c r="E20" s="257"/>
      <c r="F20" s="258">
        <v>656577</v>
      </c>
      <c r="G20" s="258"/>
      <c r="H20" s="92">
        <v>16140</v>
      </c>
    </row>
    <row r="21" spans="1:8" s="67" customFormat="1" ht="15.5" x14ac:dyDescent="0.35">
      <c r="A21" s="253"/>
      <c r="B21" s="254"/>
      <c r="C21" s="254"/>
      <c r="D21" s="254"/>
      <c r="E21" s="254"/>
      <c r="F21" s="255"/>
      <c r="G21" s="255"/>
      <c r="H21" s="93"/>
    </row>
    <row r="22" spans="1:8" s="67" customFormat="1" ht="15.5" x14ac:dyDescent="0.35">
      <c r="A22" s="253"/>
      <c r="B22" s="254"/>
      <c r="C22" s="254"/>
      <c r="D22" s="254"/>
      <c r="E22" s="254"/>
      <c r="F22" s="255"/>
      <c r="G22" s="255"/>
      <c r="H22" s="93"/>
    </row>
    <row r="23" spans="1:8" s="67" customFormat="1" ht="15.5" x14ac:dyDescent="0.35">
      <c r="A23" s="253"/>
      <c r="B23" s="254"/>
      <c r="C23" s="254"/>
      <c r="D23" s="254"/>
      <c r="E23" s="254"/>
      <c r="F23" s="255"/>
      <c r="G23" s="255"/>
      <c r="H23" s="93"/>
    </row>
    <row r="24" spans="1:8" s="67" customFormat="1" ht="15.5" x14ac:dyDescent="0.35">
      <c r="A24" s="253"/>
      <c r="B24" s="254"/>
      <c r="C24" s="254"/>
      <c r="D24" s="254"/>
      <c r="E24" s="254"/>
      <c r="F24" s="255"/>
      <c r="G24" s="255"/>
      <c r="H24" s="93"/>
    </row>
    <row r="25" spans="1:8" s="67" customFormat="1" ht="16" thickBot="1" x14ac:dyDescent="0.4">
      <c r="A25" s="260"/>
      <c r="B25" s="261"/>
      <c r="C25" s="261"/>
      <c r="D25" s="261"/>
      <c r="E25" s="261"/>
      <c r="F25" s="262"/>
      <c r="G25" s="262"/>
      <c r="H25" s="94"/>
    </row>
    <row r="26" spans="1:8" s="67" customFormat="1" ht="16" thickBot="1" x14ac:dyDescent="0.4">
      <c r="A26" s="184" t="s">
        <v>55</v>
      </c>
      <c r="B26" s="185"/>
      <c r="C26" s="185"/>
      <c r="D26" s="185"/>
      <c r="E26" s="185"/>
      <c r="F26" s="185"/>
      <c r="G26" s="185"/>
      <c r="H26" s="62">
        <f>SUM(H20:H25)</f>
        <v>16140</v>
      </c>
    </row>
    <row r="28" spans="1:8" ht="15" thickBot="1" x14ac:dyDescent="0.4"/>
    <row r="29" spans="1:8" x14ac:dyDescent="0.35">
      <c r="A29" s="186" t="s">
        <v>46</v>
      </c>
      <c r="B29" s="187"/>
      <c r="C29" s="187"/>
      <c r="D29" s="187"/>
      <c r="E29" s="187"/>
      <c r="F29" s="187"/>
      <c r="G29" s="187"/>
      <c r="H29" s="188"/>
    </row>
    <row r="30" spans="1:8" x14ac:dyDescent="0.35">
      <c r="A30" s="189"/>
      <c r="B30" s="190"/>
      <c r="C30" s="190"/>
      <c r="D30" s="190"/>
      <c r="E30" s="190"/>
      <c r="F30" s="190"/>
      <c r="G30" s="190"/>
      <c r="H30" s="191"/>
    </row>
    <row r="31" spans="1:8" ht="15" thickBot="1" x14ac:dyDescent="0.4">
      <c r="A31" s="192"/>
      <c r="B31" s="193"/>
      <c r="C31" s="193"/>
      <c r="D31" s="193"/>
      <c r="E31" s="193"/>
      <c r="F31" s="193"/>
      <c r="G31" s="193"/>
      <c r="H31" s="194"/>
    </row>
    <row r="32" spans="1:8" x14ac:dyDescent="0.35">
      <c r="A32" s="11"/>
      <c r="B32" s="11"/>
      <c r="C32" s="10"/>
      <c r="D32" s="10"/>
      <c r="E32" s="10"/>
      <c r="F32" s="10"/>
      <c r="G32" s="10"/>
      <c r="H32" s="10"/>
    </row>
    <row r="33" spans="1:8" x14ac:dyDescent="0.35">
      <c r="A33" s="11"/>
      <c r="B33" s="11"/>
      <c r="C33" s="10"/>
      <c r="D33" s="10"/>
      <c r="E33" s="10"/>
      <c r="F33" s="10"/>
      <c r="G33" s="10"/>
      <c r="H33" s="10"/>
    </row>
    <row r="34" spans="1:8" x14ac:dyDescent="0.35">
      <c r="A34" s="11"/>
      <c r="B34" s="11"/>
      <c r="C34" s="10"/>
      <c r="D34" s="10"/>
      <c r="E34" s="10"/>
      <c r="F34" s="10"/>
      <c r="G34" s="10"/>
      <c r="H34" s="10"/>
    </row>
    <row r="35" spans="1:8" x14ac:dyDescent="0.35">
      <c r="A35" s="10" t="s">
        <v>81</v>
      </c>
      <c r="B35" s="11"/>
      <c r="C35" s="10"/>
      <c r="E35" s="259" t="s">
        <v>21</v>
      </c>
      <c r="F35" s="259"/>
      <c r="G35" s="259"/>
      <c r="H35" s="259"/>
    </row>
    <row r="36" spans="1:8" x14ac:dyDescent="0.35">
      <c r="A36" s="11"/>
      <c r="B36" s="11"/>
      <c r="C36" s="10"/>
      <c r="E36" s="182" t="s">
        <v>15</v>
      </c>
      <c r="F36" s="182"/>
      <c r="G36" s="182"/>
      <c r="H36" s="182"/>
    </row>
    <row r="39" spans="1:8" x14ac:dyDescent="0.35">
      <c r="A39" s="10" t="s">
        <v>102</v>
      </c>
      <c r="E39" s="259"/>
      <c r="F39" s="259"/>
      <c r="G39" s="259"/>
      <c r="H39" s="259"/>
    </row>
    <row r="40" spans="1:8" x14ac:dyDescent="0.35">
      <c r="E40" s="182" t="s">
        <v>101</v>
      </c>
      <c r="F40" s="182"/>
      <c r="G40" s="182"/>
      <c r="H40" s="182"/>
    </row>
  </sheetData>
  <sheetProtection sheet="1" objects="1" scenarios="1"/>
  <mergeCells count="36">
    <mergeCell ref="E39:H39"/>
    <mergeCell ref="E40:H40"/>
    <mergeCell ref="E36:H36"/>
    <mergeCell ref="A25:B25"/>
    <mergeCell ref="C25:E25"/>
    <mergeCell ref="F25:G25"/>
    <mergeCell ref="A26:G26"/>
    <mergeCell ref="A29:H31"/>
    <mergeCell ref="E35:H35"/>
    <mergeCell ref="A23:B23"/>
    <mergeCell ref="C23:E23"/>
    <mergeCell ref="F23:G23"/>
    <mergeCell ref="A24:B24"/>
    <mergeCell ref="C24:E24"/>
    <mergeCell ref="F24:G24"/>
    <mergeCell ref="A22:B22"/>
    <mergeCell ref="C22:E22"/>
    <mergeCell ref="F22:G22"/>
    <mergeCell ref="A20:B20"/>
    <mergeCell ref="C20:E20"/>
    <mergeCell ref="F20:G20"/>
    <mergeCell ref="A21:B21"/>
    <mergeCell ref="C21:E21"/>
    <mergeCell ref="F21:G21"/>
    <mergeCell ref="B14:H14"/>
    <mergeCell ref="B15:H15"/>
    <mergeCell ref="A18:H18"/>
    <mergeCell ref="A19:B19"/>
    <mergeCell ref="C19:E19"/>
    <mergeCell ref="F19:G19"/>
    <mergeCell ref="B12:H12"/>
    <mergeCell ref="E2:H2"/>
    <mergeCell ref="B4:H4"/>
    <mergeCell ref="F6:H6"/>
    <mergeCell ref="B8:E8"/>
    <mergeCell ref="B10:H10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D125-82BB-454B-821A-900A44F17A9C}">
  <sheetPr>
    <pageSetUpPr fitToPage="1"/>
  </sheetPr>
  <dimension ref="A1:H59"/>
  <sheetViews>
    <sheetView workbookViewId="0">
      <selection sqref="A1:H1"/>
    </sheetView>
  </sheetViews>
  <sheetFormatPr defaultColWidth="9.1796875" defaultRowHeight="14.5" x14ac:dyDescent="0.35"/>
  <cols>
    <col min="1" max="1" width="7.26953125" style="11" customWidth="1"/>
    <col min="2" max="2" width="32" style="11" customWidth="1"/>
    <col min="3" max="4" width="13" style="10" customWidth="1"/>
    <col min="5" max="5" width="8.1796875" style="10" customWidth="1"/>
    <col min="6" max="6" width="10.7265625" style="10" customWidth="1"/>
    <col min="7" max="8" width="13" style="10" customWidth="1"/>
    <col min="9" max="16384" width="9.1796875" style="10"/>
  </cols>
  <sheetData>
    <row r="1" spans="1:8" s="11" customFormat="1" ht="16" thickBot="1" x14ac:dyDescent="0.4">
      <c r="A1" s="211" t="s">
        <v>23</v>
      </c>
      <c r="B1" s="212"/>
      <c r="C1" s="212"/>
      <c r="D1" s="212"/>
      <c r="E1" s="212"/>
      <c r="F1" s="212"/>
      <c r="G1" s="212"/>
      <c r="H1" s="213"/>
    </row>
    <row r="2" spans="1:8" s="14" customFormat="1" ht="29.5" thickBot="1" x14ac:dyDescent="0.4">
      <c r="A2" s="43" t="s">
        <v>58</v>
      </c>
      <c r="B2" s="44" t="s">
        <v>26</v>
      </c>
      <c r="C2" s="44" t="s">
        <v>59</v>
      </c>
      <c r="D2" s="44" t="s">
        <v>41</v>
      </c>
      <c r="E2" s="44" t="s">
        <v>42</v>
      </c>
      <c r="F2" s="44" t="s">
        <v>43</v>
      </c>
      <c r="G2" s="44" t="s">
        <v>57</v>
      </c>
      <c r="H2" s="45" t="s">
        <v>71</v>
      </c>
    </row>
    <row r="3" spans="1:8" s="14" customFormat="1" x14ac:dyDescent="0.35">
      <c r="A3" s="95">
        <v>1</v>
      </c>
      <c r="B3" s="96" t="s">
        <v>36</v>
      </c>
      <c r="C3" s="97">
        <v>44211</v>
      </c>
      <c r="D3" s="98">
        <v>19000</v>
      </c>
      <c r="E3" s="99" t="s">
        <v>44</v>
      </c>
      <c r="F3" s="100">
        <v>1</v>
      </c>
      <c r="G3" s="33">
        <f>D3*F3</f>
        <v>19000</v>
      </c>
      <c r="H3" s="101">
        <f t="shared" ref="H3:H30" si="0">G3</f>
        <v>19000</v>
      </c>
    </row>
    <row r="4" spans="1:8" s="14" customFormat="1" x14ac:dyDescent="0.35">
      <c r="A4" s="102">
        <v>2</v>
      </c>
      <c r="B4" s="103" t="s">
        <v>37</v>
      </c>
      <c r="C4" s="104">
        <v>44212</v>
      </c>
      <c r="D4" s="105">
        <v>9500</v>
      </c>
      <c r="E4" s="106" t="s">
        <v>44</v>
      </c>
      <c r="F4" s="107">
        <v>1</v>
      </c>
      <c r="G4" s="34">
        <f t="shared" ref="G4:G30" si="1">D4*F4</f>
        <v>9500</v>
      </c>
      <c r="H4" s="108">
        <v>6000</v>
      </c>
    </row>
    <row r="5" spans="1:8" s="14" customFormat="1" x14ac:dyDescent="0.35">
      <c r="A5" s="102">
        <v>3</v>
      </c>
      <c r="B5" s="103" t="s">
        <v>39</v>
      </c>
      <c r="C5" s="104">
        <v>44211</v>
      </c>
      <c r="D5" s="105">
        <v>62</v>
      </c>
      <c r="E5" s="106" t="s">
        <v>45</v>
      </c>
      <c r="F5" s="107">
        <v>25.2</v>
      </c>
      <c r="G5" s="34">
        <f t="shared" si="1"/>
        <v>1562.3999999999999</v>
      </c>
      <c r="H5" s="108">
        <v>0</v>
      </c>
    </row>
    <row r="6" spans="1:8" s="14" customFormat="1" x14ac:dyDescent="0.35">
      <c r="A6" s="102">
        <v>4</v>
      </c>
      <c r="B6" s="103" t="s">
        <v>38</v>
      </c>
      <c r="C6" s="104">
        <v>44218</v>
      </c>
      <c r="D6" s="105">
        <v>3580</v>
      </c>
      <c r="E6" s="106" t="s">
        <v>44</v>
      </c>
      <c r="F6" s="107">
        <v>1</v>
      </c>
      <c r="G6" s="34">
        <f t="shared" si="1"/>
        <v>3580</v>
      </c>
      <c r="H6" s="108">
        <f t="shared" si="0"/>
        <v>3580</v>
      </c>
    </row>
    <row r="7" spans="1:8" s="14" customFormat="1" x14ac:dyDescent="0.35">
      <c r="A7" s="102">
        <v>5</v>
      </c>
      <c r="B7" s="103" t="s">
        <v>40</v>
      </c>
      <c r="C7" s="104">
        <v>44217</v>
      </c>
      <c r="D7" s="105">
        <v>300</v>
      </c>
      <c r="E7" s="106" t="s">
        <v>45</v>
      </c>
      <c r="F7" s="107">
        <v>25.2</v>
      </c>
      <c r="G7" s="34">
        <f t="shared" si="1"/>
        <v>7560</v>
      </c>
      <c r="H7" s="108">
        <f t="shared" si="0"/>
        <v>7560</v>
      </c>
    </row>
    <row r="8" spans="1:8" s="14" customFormat="1" x14ac:dyDescent="0.35">
      <c r="A8" s="102"/>
      <c r="B8" s="103"/>
      <c r="C8" s="104"/>
      <c r="D8" s="105"/>
      <c r="E8" s="106" t="s">
        <v>44</v>
      </c>
      <c r="F8" s="107">
        <v>1</v>
      </c>
      <c r="G8" s="34">
        <f t="shared" si="1"/>
        <v>0</v>
      </c>
      <c r="H8" s="108">
        <f t="shared" si="0"/>
        <v>0</v>
      </c>
    </row>
    <row r="9" spans="1:8" s="14" customFormat="1" x14ac:dyDescent="0.35">
      <c r="A9" s="102"/>
      <c r="B9" s="103"/>
      <c r="C9" s="104"/>
      <c r="D9" s="105"/>
      <c r="E9" s="106" t="s">
        <v>44</v>
      </c>
      <c r="F9" s="107">
        <v>1</v>
      </c>
      <c r="G9" s="34">
        <f t="shared" si="1"/>
        <v>0</v>
      </c>
      <c r="H9" s="108">
        <f t="shared" si="0"/>
        <v>0</v>
      </c>
    </row>
    <row r="10" spans="1:8" s="14" customFormat="1" x14ac:dyDescent="0.35">
      <c r="A10" s="102"/>
      <c r="B10" s="103"/>
      <c r="C10" s="104"/>
      <c r="D10" s="105"/>
      <c r="E10" s="106" t="s">
        <v>44</v>
      </c>
      <c r="F10" s="107">
        <v>1</v>
      </c>
      <c r="G10" s="34">
        <f t="shared" si="1"/>
        <v>0</v>
      </c>
      <c r="H10" s="108">
        <f t="shared" si="0"/>
        <v>0</v>
      </c>
    </row>
    <row r="11" spans="1:8" s="14" customFormat="1" x14ac:dyDescent="0.35">
      <c r="A11" s="102"/>
      <c r="B11" s="103"/>
      <c r="C11" s="104"/>
      <c r="D11" s="105"/>
      <c r="E11" s="106" t="s">
        <v>44</v>
      </c>
      <c r="F11" s="107">
        <v>1</v>
      </c>
      <c r="G11" s="34">
        <f t="shared" si="1"/>
        <v>0</v>
      </c>
      <c r="H11" s="108">
        <f t="shared" si="0"/>
        <v>0</v>
      </c>
    </row>
    <row r="12" spans="1:8" s="14" customFormat="1" x14ac:dyDescent="0.35">
      <c r="A12" s="102"/>
      <c r="B12" s="103"/>
      <c r="C12" s="104"/>
      <c r="D12" s="105"/>
      <c r="E12" s="106" t="s">
        <v>44</v>
      </c>
      <c r="F12" s="107">
        <v>1</v>
      </c>
      <c r="G12" s="34">
        <f t="shared" si="1"/>
        <v>0</v>
      </c>
      <c r="H12" s="108">
        <f t="shared" si="0"/>
        <v>0</v>
      </c>
    </row>
    <row r="13" spans="1:8" s="14" customFormat="1" x14ac:dyDescent="0.35">
      <c r="A13" s="102"/>
      <c r="B13" s="103"/>
      <c r="C13" s="104"/>
      <c r="D13" s="105"/>
      <c r="E13" s="106" t="s">
        <v>44</v>
      </c>
      <c r="F13" s="107">
        <v>1</v>
      </c>
      <c r="G13" s="34">
        <f t="shared" si="1"/>
        <v>0</v>
      </c>
      <c r="H13" s="108">
        <f t="shared" si="0"/>
        <v>0</v>
      </c>
    </row>
    <row r="14" spans="1:8" s="14" customFormat="1" x14ac:dyDescent="0.35">
      <c r="A14" s="102"/>
      <c r="B14" s="103"/>
      <c r="C14" s="104"/>
      <c r="D14" s="105"/>
      <c r="E14" s="106" t="s">
        <v>44</v>
      </c>
      <c r="F14" s="107">
        <v>1</v>
      </c>
      <c r="G14" s="34">
        <f t="shared" si="1"/>
        <v>0</v>
      </c>
      <c r="H14" s="108">
        <f t="shared" si="0"/>
        <v>0</v>
      </c>
    </row>
    <row r="15" spans="1:8" s="14" customFormat="1" x14ac:dyDescent="0.35">
      <c r="A15" s="102"/>
      <c r="B15" s="103"/>
      <c r="C15" s="104"/>
      <c r="D15" s="105"/>
      <c r="E15" s="106" t="s">
        <v>44</v>
      </c>
      <c r="F15" s="107">
        <v>1</v>
      </c>
      <c r="G15" s="34">
        <f t="shared" si="1"/>
        <v>0</v>
      </c>
      <c r="H15" s="108">
        <f t="shared" si="0"/>
        <v>0</v>
      </c>
    </row>
    <row r="16" spans="1:8" s="14" customFormat="1" x14ac:dyDescent="0.35">
      <c r="A16" s="102"/>
      <c r="B16" s="103"/>
      <c r="C16" s="104"/>
      <c r="D16" s="105"/>
      <c r="E16" s="106" t="s">
        <v>44</v>
      </c>
      <c r="F16" s="107">
        <v>1</v>
      </c>
      <c r="G16" s="34">
        <f t="shared" si="1"/>
        <v>0</v>
      </c>
      <c r="H16" s="108">
        <f t="shared" si="0"/>
        <v>0</v>
      </c>
    </row>
    <row r="17" spans="1:8" x14ac:dyDescent="0.35">
      <c r="A17" s="102"/>
      <c r="B17" s="103"/>
      <c r="C17" s="104"/>
      <c r="D17" s="105"/>
      <c r="E17" s="109" t="s">
        <v>44</v>
      </c>
      <c r="F17" s="110">
        <v>1</v>
      </c>
      <c r="G17" s="34">
        <f t="shared" si="1"/>
        <v>0</v>
      </c>
      <c r="H17" s="108">
        <f t="shared" si="0"/>
        <v>0</v>
      </c>
    </row>
    <row r="18" spans="1:8" x14ac:dyDescent="0.35">
      <c r="A18" s="102"/>
      <c r="B18" s="103"/>
      <c r="C18" s="104"/>
      <c r="D18" s="105"/>
      <c r="E18" s="109" t="s">
        <v>44</v>
      </c>
      <c r="F18" s="110">
        <v>1</v>
      </c>
      <c r="G18" s="34">
        <f t="shared" si="1"/>
        <v>0</v>
      </c>
      <c r="H18" s="108">
        <f t="shared" si="0"/>
        <v>0</v>
      </c>
    </row>
    <row r="19" spans="1:8" x14ac:dyDescent="0.35">
      <c r="A19" s="102"/>
      <c r="B19" s="103"/>
      <c r="C19" s="104"/>
      <c r="D19" s="105"/>
      <c r="E19" s="109" t="s">
        <v>44</v>
      </c>
      <c r="F19" s="110">
        <v>1</v>
      </c>
      <c r="G19" s="34">
        <f t="shared" si="1"/>
        <v>0</v>
      </c>
      <c r="H19" s="108">
        <f t="shared" si="0"/>
        <v>0</v>
      </c>
    </row>
    <row r="20" spans="1:8" x14ac:dyDescent="0.35">
      <c r="A20" s="102"/>
      <c r="B20" s="103"/>
      <c r="C20" s="104"/>
      <c r="D20" s="105"/>
      <c r="E20" s="109" t="s">
        <v>44</v>
      </c>
      <c r="F20" s="110">
        <v>1</v>
      </c>
      <c r="G20" s="34">
        <f t="shared" si="1"/>
        <v>0</v>
      </c>
      <c r="H20" s="108">
        <f t="shared" si="0"/>
        <v>0</v>
      </c>
    </row>
    <row r="21" spans="1:8" x14ac:dyDescent="0.35">
      <c r="A21" s="102"/>
      <c r="B21" s="103"/>
      <c r="C21" s="104"/>
      <c r="D21" s="105"/>
      <c r="E21" s="109" t="s">
        <v>44</v>
      </c>
      <c r="F21" s="110">
        <v>1</v>
      </c>
      <c r="G21" s="34">
        <f t="shared" si="1"/>
        <v>0</v>
      </c>
      <c r="H21" s="108">
        <f t="shared" si="0"/>
        <v>0</v>
      </c>
    </row>
    <row r="22" spans="1:8" x14ac:dyDescent="0.35">
      <c r="A22" s="102"/>
      <c r="B22" s="103"/>
      <c r="C22" s="104"/>
      <c r="D22" s="105"/>
      <c r="E22" s="109" t="s">
        <v>44</v>
      </c>
      <c r="F22" s="110">
        <v>1</v>
      </c>
      <c r="G22" s="34">
        <f t="shared" si="1"/>
        <v>0</v>
      </c>
      <c r="H22" s="108">
        <f t="shared" si="0"/>
        <v>0</v>
      </c>
    </row>
    <row r="23" spans="1:8" x14ac:dyDescent="0.35">
      <c r="A23" s="102"/>
      <c r="B23" s="103"/>
      <c r="C23" s="104"/>
      <c r="D23" s="105"/>
      <c r="E23" s="109" t="s">
        <v>44</v>
      </c>
      <c r="F23" s="110">
        <v>1</v>
      </c>
      <c r="G23" s="34">
        <f t="shared" si="1"/>
        <v>0</v>
      </c>
      <c r="H23" s="108">
        <f t="shared" si="0"/>
        <v>0</v>
      </c>
    </row>
    <row r="24" spans="1:8" x14ac:dyDescent="0.35">
      <c r="A24" s="102"/>
      <c r="B24" s="103"/>
      <c r="C24" s="104"/>
      <c r="D24" s="105"/>
      <c r="E24" s="109" t="s">
        <v>44</v>
      </c>
      <c r="F24" s="110">
        <v>1</v>
      </c>
      <c r="G24" s="34">
        <f t="shared" si="1"/>
        <v>0</v>
      </c>
      <c r="H24" s="108">
        <f t="shared" si="0"/>
        <v>0</v>
      </c>
    </row>
    <row r="25" spans="1:8" x14ac:dyDescent="0.35">
      <c r="A25" s="102"/>
      <c r="B25" s="103"/>
      <c r="C25" s="104"/>
      <c r="D25" s="105"/>
      <c r="E25" s="109" t="s">
        <v>44</v>
      </c>
      <c r="F25" s="110">
        <v>1</v>
      </c>
      <c r="G25" s="34">
        <f t="shared" si="1"/>
        <v>0</v>
      </c>
      <c r="H25" s="108">
        <f t="shared" si="0"/>
        <v>0</v>
      </c>
    </row>
    <row r="26" spans="1:8" x14ac:dyDescent="0.35">
      <c r="A26" s="102"/>
      <c r="B26" s="103"/>
      <c r="C26" s="104"/>
      <c r="D26" s="105"/>
      <c r="E26" s="109" t="s">
        <v>44</v>
      </c>
      <c r="F26" s="110">
        <v>1</v>
      </c>
      <c r="G26" s="34">
        <f t="shared" si="1"/>
        <v>0</v>
      </c>
      <c r="H26" s="108">
        <f t="shared" si="0"/>
        <v>0</v>
      </c>
    </row>
    <row r="27" spans="1:8" x14ac:dyDescent="0.35">
      <c r="A27" s="102"/>
      <c r="B27" s="103"/>
      <c r="C27" s="104"/>
      <c r="D27" s="105"/>
      <c r="E27" s="109" t="s">
        <v>44</v>
      </c>
      <c r="F27" s="110">
        <v>1</v>
      </c>
      <c r="G27" s="34">
        <f t="shared" si="1"/>
        <v>0</v>
      </c>
      <c r="H27" s="108">
        <f t="shared" si="0"/>
        <v>0</v>
      </c>
    </row>
    <row r="28" spans="1:8" x14ac:dyDescent="0.35">
      <c r="A28" s="102"/>
      <c r="B28" s="103"/>
      <c r="C28" s="104"/>
      <c r="D28" s="105"/>
      <c r="E28" s="109" t="s">
        <v>44</v>
      </c>
      <c r="F28" s="110">
        <v>1</v>
      </c>
      <c r="G28" s="34">
        <f t="shared" si="1"/>
        <v>0</v>
      </c>
      <c r="H28" s="108">
        <f t="shared" si="0"/>
        <v>0</v>
      </c>
    </row>
    <row r="29" spans="1:8" x14ac:dyDescent="0.35">
      <c r="A29" s="102"/>
      <c r="B29" s="103"/>
      <c r="C29" s="104"/>
      <c r="D29" s="105"/>
      <c r="E29" s="109" t="s">
        <v>44</v>
      </c>
      <c r="F29" s="110">
        <v>1</v>
      </c>
      <c r="G29" s="34">
        <f t="shared" si="1"/>
        <v>0</v>
      </c>
      <c r="H29" s="108">
        <f t="shared" si="0"/>
        <v>0</v>
      </c>
    </row>
    <row r="30" spans="1:8" ht="15" thickBot="1" x14ac:dyDescent="0.4">
      <c r="A30" s="111"/>
      <c r="B30" s="112"/>
      <c r="C30" s="113"/>
      <c r="D30" s="114"/>
      <c r="E30" s="115" t="s">
        <v>44</v>
      </c>
      <c r="F30" s="116">
        <v>1</v>
      </c>
      <c r="G30" s="35">
        <f t="shared" si="1"/>
        <v>0</v>
      </c>
      <c r="H30" s="117">
        <f t="shared" si="0"/>
        <v>0</v>
      </c>
    </row>
    <row r="31" spans="1:8" ht="15" thickBot="1" x14ac:dyDescent="0.4">
      <c r="A31" s="208" t="s">
        <v>14</v>
      </c>
      <c r="B31" s="209"/>
      <c r="C31" s="209"/>
      <c r="D31" s="209"/>
      <c r="E31" s="209"/>
      <c r="F31" s="209"/>
      <c r="G31" s="49">
        <f>SUM(G3:G30)</f>
        <v>41202.400000000001</v>
      </c>
      <c r="H31" s="50">
        <f>SUM(H3:H30)</f>
        <v>36140</v>
      </c>
    </row>
    <row r="32" spans="1:8" x14ac:dyDescent="0.35">
      <c r="G32" s="12"/>
      <c r="H32" s="12"/>
    </row>
    <row r="33" spans="1:8" ht="15" thickBot="1" x14ac:dyDescent="0.4">
      <c r="G33" s="12"/>
      <c r="H33" s="12"/>
    </row>
    <row r="34" spans="1:8" ht="15" thickBot="1" x14ac:dyDescent="0.4">
      <c r="A34" s="264" t="s">
        <v>91</v>
      </c>
      <c r="B34" s="265"/>
      <c r="C34" s="265"/>
      <c r="D34" s="265"/>
      <c r="E34" s="265"/>
      <c r="F34" s="265"/>
      <c r="G34" s="265"/>
      <c r="H34" s="266"/>
    </row>
    <row r="35" spans="1:8" ht="29" x14ac:dyDescent="0.35">
      <c r="A35" s="39" t="s">
        <v>35</v>
      </c>
      <c r="B35" s="51" t="s">
        <v>28</v>
      </c>
      <c r="C35" s="151" t="s">
        <v>29</v>
      </c>
      <c r="D35" s="210" t="s">
        <v>62</v>
      </c>
      <c r="E35" s="210"/>
      <c r="F35" s="210"/>
      <c r="G35" s="210"/>
      <c r="H35" s="13" t="s">
        <v>60</v>
      </c>
    </row>
    <row r="36" spans="1:8" x14ac:dyDescent="0.35">
      <c r="A36" s="118">
        <v>1</v>
      </c>
      <c r="B36" s="119" t="s">
        <v>85</v>
      </c>
      <c r="C36" s="120" t="s">
        <v>86</v>
      </c>
      <c r="D36" s="263" t="s">
        <v>87</v>
      </c>
      <c r="E36" s="263"/>
      <c r="F36" s="263"/>
      <c r="G36" s="263"/>
      <c r="H36" s="121">
        <v>280</v>
      </c>
    </row>
    <row r="37" spans="1:8" x14ac:dyDescent="0.35">
      <c r="A37" s="118">
        <v>2</v>
      </c>
      <c r="B37" s="119" t="s">
        <v>88</v>
      </c>
      <c r="C37" s="120" t="s">
        <v>89</v>
      </c>
      <c r="D37" s="263" t="s">
        <v>90</v>
      </c>
      <c r="E37" s="263"/>
      <c r="F37" s="263"/>
      <c r="G37" s="263"/>
      <c r="H37" s="121">
        <v>820</v>
      </c>
    </row>
    <row r="38" spans="1:8" x14ac:dyDescent="0.35">
      <c r="A38" s="118"/>
      <c r="B38" s="119"/>
      <c r="C38" s="120"/>
      <c r="D38" s="263"/>
      <c r="E38" s="263"/>
      <c r="F38" s="263"/>
      <c r="G38" s="263"/>
      <c r="H38" s="121"/>
    </row>
    <row r="39" spans="1:8" x14ac:dyDescent="0.35">
      <c r="A39" s="118"/>
      <c r="B39" s="119"/>
      <c r="C39" s="120"/>
      <c r="D39" s="263"/>
      <c r="E39" s="263"/>
      <c r="F39" s="263"/>
      <c r="G39" s="263"/>
      <c r="H39" s="121"/>
    </row>
    <row r="40" spans="1:8" x14ac:dyDescent="0.35">
      <c r="A40" s="118"/>
      <c r="B40" s="119"/>
      <c r="C40" s="120"/>
      <c r="D40" s="263"/>
      <c r="E40" s="263"/>
      <c r="F40" s="263"/>
      <c r="G40" s="263"/>
      <c r="H40" s="121"/>
    </row>
    <row r="41" spans="1:8" x14ac:dyDescent="0.35">
      <c r="A41" s="118"/>
      <c r="B41" s="119"/>
      <c r="C41" s="120"/>
      <c r="D41" s="263"/>
      <c r="E41" s="263"/>
      <c r="F41" s="263"/>
      <c r="G41" s="263"/>
      <c r="H41" s="121"/>
    </row>
    <row r="42" spans="1:8" x14ac:dyDescent="0.35">
      <c r="A42" s="118"/>
      <c r="B42" s="119"/>
      <c r="C42" s="120"/>
      <c r="D42" s="263"/>
      <c r="E42" s="263"/>
      <c r="F42" s="263"/>
      <c r="G42" s="263"/>
      <c r="H42" s="121"/>
    </row>
    <row r="43" spans="1:8" ht="15" thickBot="1" x14ac:dyDescent="0.4">
      <c r="A43" s="122"/>
      <c r="B43" s="123"/>
      <c r="C43" s="124"/>
      <c r="D43" s="268"/>
      <c r="E43" s="268"/>
      <c r="F43" s="268"/>
      <c r="G43" s="268"/>
      <c r="H43" s="125"/>
    </row>
    <row r="45" spans="1:8" ht="15" thickBot="1" x14ac:dyDescent="0.4"/>
    <row r="46" spans="1:8" ht="15" thickBot="1" x14ac:dyDescent="0.4">
      <c r="A46" s="68" t="s">
        <v>27</v>
      </c>
      <c r="B46" s="68"/>
      <c r="C46" s="269" t="s">
        <v>61</v>
      </c>
      <c r="D46" s="270"/>
      <c r="E46" s="270"/>
      <c r="F46" s="270"/>
      <c r="G46" s="270"/>
      <c r="H46" s="271"/>
    </row>
    <row r="47" spans="1:8" ht="15" thickBot="1" x14ac:dyDescent="0.4">
      <c r="A47" s="68" t="s">
        <v>24</v>
      </c>
      <c r="B47" s="68"/>
      <c r="C47" s="42" t="s">
        <v>63</v>
      </c>
      <c r="D47" s="152" t="s">
        <v>64</v>
      </c>
      <c r="E47" s="200" t="s">
        <v>65</v>
      </c>
      <c r="F47" s="200"/>
      <c r="G47" s="200"/>
      <c r="H47" s="16" t="s">
        <v>11</v>
      </c>
    </row>
    <row r="48" spans="1:8" x14ac:dyDescent="0.35">
      <c r="A48" s="68" t="s">
        <v>25</v>
      </c>
      <c r="B48" s="68"/>
      <c r="C48" s="126" t="s">
        <v>34</v>
      </c>
      <c r="D48" s="127">
        <v>2215</v>
      </c>
      <c r="E48" s="272"/>
      <c r="F48" s="272"/>
      <c r="G48" s="272"/>
      <c r="H48" s="128">
        <v>30140</v>
      </c>
    </row>
    <row r="49" spans="1:8" x14ac:dyDescent="0.35">
      <c r="A49" s="68"/>
      <c r="B49" s="68"/>
      <c r="C49" s="129" t="s">
        <v>34</v>
      </c>
      <c r="D49" s="109">
        <v>1311</v>
      </c>
      <c r="E49" s="267"/>
      <c r="F49" s="267"/>
      <c r="G49" s="267"/>
      <c r="H49" s="130">
        <v>6000</v>
      </c>
    </row>
    <row r="50" spans="1:8" x14ac:dyDescent="0.35">
      <c r="A50" s="68" t="s">
        <v>72</v>
      </c>
      <c r="B50" s="68"/>
      <c r="C50" s="129"/>
      <c r="D50" s="109"/>
      <c r="E50" s="267"/>
      <c r="F50" s="267"/>
      <c r="G50" s="267"/>
      <c r="H50" s="130"/>
    </row>
    <row r="51" spans="1:8" x14ac:dyDescent="0.35">
      <c r="A51" s="204" t="s">
        <v>76</v>
      </c>
      <c r="B51" s="205"/>
      <c r="C51" s="129"/>
      <c r="D51" s="109"/>
      <c r="E51" s="267"/>
      <c r="F51" s="267"/>
      <c r="G51" s="267"/>
      <c r="H51" s="130"/>
    </row>
    <row r="52" spans="1:8" x14ac:dyDescent="0.35">
      <c r="A52" s="206">
        <f>H31-H59</f>
        <v>0</v>
      </c>
      <c r="B52" s="207"/>
      <c r="C52" s="129"/>
      <c r="D52" s="109"/>
      <c r="E52" s="267"/>
      <c r="F52" s="267"/>
      <c r="G52" s="267"/>
      <c r="H52" s="130"/>
    </row>
    <row r="53" spans="1:8" x14ac:dyDescent="0.35">
      <c r="A53" s="204" t="s">
        <v>75</v>
      </c>
      <c r="B53" s="205"/>
      <c r="C53" s="129"/>
      <c r="D53" s="109"/>
      <c r="E53" s="267"/>
      <c r="F53" s="267"/>
      <c r="G53" s="267"/>
      <c r="H53" s="130"/>
    </row>
    <row r="54" spans="1:8" x14ac:dyDescent="0.35">
      <c r="A54" s="206">
        <f>H31-List3_vzor!I47</f>
        <v>0</v>
      </c>
      <c r="B54" s="207"/>
      <c r="C54" s="129"/>
      <c r="D54" s="109"/>
      <c r="E54" s="267"/>
      <c r="F54" s="267"/>
      <c r="G54" s="267"/>
      <c r="H54" s="130"/>
    </row>
    <row r="55" spans="1:8" x14ac:dyDescent="0.35">
      <c r="A55" s="204" t="s">
        <v>74</v>
      </c>
      <c r="B55" s="205"/>
      <c r="C55" s="129"/>
      <c r="D55" s="109"/>
      <c r="E55" s="267"/>
      <c r="F55" s="267"/>
      <c r="G55" s="267"/>
      <c r="H55" s="130"/>
    </row>
    <row r="56" spans="1:8" x14ac:dyDescent="0.35">
      <c r="A56" s="206">
        <f>Obalka_vzor!H26-List3_vzor!I49</f>
        <v>0</v>
      </c>
      <c r="B56" s="207"/>
      <c r="C56" s="129"/>
      <c r="D56" s="109"/>
      <c r="E56" s="267"/>
      <c r="F56" s="267"/>
      <c r="G56" s="267"/>
      <c r="H56" s="130"/>
    </row>
    <row r="57" spans="1:8" x14ac:dyDescent="0.35">
      <c r="A57" s="68"/>
      <c r="B57" s="68"/>
      <c r="C57" s="129"/>
      <c r="D57" s="109"/>
      <c r="E57" s="267"/>
      <c r="F57" s="267"/>
      <c r="G57" s="267"/>
      <c r="H57" s="130"/>
    </row>
    <row r="58" spans="1:8" ht="15" thickBot="1" x14ac:dyDescent="0.4">
      <c r="A58" s="68"/>
      <c r="B58" s="68"/>
      <c r="C58" s="131"/>
      <c r="D58" s="115"/>
      <c r="E58" s="273"/>
      <c r="F58" s="273"/>
      <c r="G58" s="273"/>
      <c r="H58" s="132"/>
    </row>
    <row r="59" spans="1:8" ht="15" thickBot="1" x14ac:dyDescent="0.4">
      <c r="A59" s="68"/>
      <c r="B59" s="68"/>
      <c r="C59" s="197" t="s">
        <v>8</v>
      </c>
      <c r="D59" s="198"/>
      <c r="E59" s="198"/>
      <c r="F59" s="198"/>
      <c r="G59" s="199"/>
      <c r="H59" s="52">
        <f>SUM(H48:H58)</f>
        <v>36140</v>
      </c>
    </row>
  </sheetData>
  <sheetProtection sheet="1" objects="1" scenarios="1"/>
  <mergeCells count="32">
    <mergeCell ref="E57:G57"/>
    <mergeCell ref="E58:G58"/>
    <mergeCell ref="C59:G59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E50:G50"/>
    <mergeCell ref="D38:G38"/>
    <mergeCell ref="D39:G39"/>
    <mergeCell ref="D40:G40"/>
    <mergeCell ref="D41:G41"/>
    <mergeCell ref="D42:G42"/>
    <mergeCell ref="D43:G43"/>
    <mergeCell ref="C46:H46"/>
    <mergeCell ref="E47:G47"/>
    <mergeCell ref="E48:G48"/>
    <mergeCell ref="E49:G49"/>
    <mergeCell ref="D37:G37"/>
    <mergeCell ref="A1:H1"/>
    <mergeCell ref="A31:F31"/>
    <mergeCell ref="A34:H34"/>
    <mergeCell ref="D35:G35"/>
    <mergeCell ref="D36:G36"/>
  </mergeCells>
  <pageMargins left="0.51181102362204722" right="0.51181102362204722" top="0.59055118110236227" bottom="0.59055118110236227" header="0.31496062992125984" footer="0.31496062992125984"/>
  <pageSetup paperSize="9" scale="83" fitToHeight="0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778E-BD20-49D1-877C-AFED87A58B22}">
  <sheetPr>
    <pageSetUpPr fitToPage="1"/>
  </sheetPr>
  <dimension ref="A1:I66"/>
  <sheetViews>
    <sheetView workbookViewId="0">
      <selection sqref="A1:I1"/>
    </sheetView>
  </sheetViews>
  <sheetFormatPr defaultColWidth="9.1796875" defaultRowHeight="14.5" x14ac:dyDescent="0.35"/>
  <cols>
    <col min="1" max="1" width="18.26953125" style="11" customWidth="1"/>
    <col min="2" max="2" width="10.1796875" style="10" customWidth="1"/>
    <col min="3" max="3" width="10.54296875" style="10" customWidth="1"/>
    <col min="4" max="8" width="12.54296875" style="10" customWidth="1"/>
    <col min="9" max="9" width="15.1796875" style="10" customWidth="1"/>
    <col min="10" max="16384" width="9.1796875" style="10"/>
  </cols>
  <sheetData>
    <row r="1" spans="1:9" ht="16" thickBot="1" x14ac:dyDescent="0.4">
      <c r="A1" s="241" t="s">
        <v>66</v>
      </c>
      <c r="B1" s="241"/>
      <c r="C1" s="241"/>
      <c r="D1" s="241"/>
      <c r="E1" s="241"/>
      <c r="F1" s="241"/>
      <c r="G1" s="241"/>
      <c r="H1" s="241"/>
      <c r="I1" s="241"/>
    </row>
    <row r="2" spans="1:9" s="11" customFormat="1" x14ac:dyDescent="0.35">
      <c r="A2" s="244" t="s">
        <v>0</v>
      </c>
      <c r="B2" s="245"/>
      <c r="C2" s="248"/>
      <c r="D2" s="244" t="s">
        <v>10</v>
      </c>
      <c r="E2" s="245"/>
      <c r="F2" s="245"/>
      <c r="G2" s="245"/>
      <c r="H2" s="245"/>
      <c r="I2" s="249"/>
    </row>
    <row r="3" spans="1:9" s="14" customFormat="1" ht="29.5" thickBot="1" x14ac:dyDescent="0.4">
      <c r="A3" s="18" t="s">
        <v>1</v>
      </c>
      <c r="B3" s="19" t="s">
        <v>2</v>
      </c>
      <c r="C3" s="20" t="s">
        <v>3</v>
      </c>
      <c r="D3" s="18" t="s">
        <v>4</v>
      </c>
      <c r="E3" s="19" t="s">
        <v>5</v>
      </c>
      <c r="F3" s="19" t="s">
        <v>6</v>
      </c>
      <c r="G3" s="19" t="s">
        <v>73</v>
      </c>
      <c r="H3" s="19" t="s">
        <v>7</v>
      </c>
      <c r="I3" s="21" t="s">
        <v>67</v>
      </c>
    </row>
    <row r="4" spans="1:9" s="14" customFormat="1" x14ac:dyDescent="0.35">
      <c r="A4" s="133" t="s">
        <v>82</v>
      </c>
      <c r="B4" s="134" t="s">
        <v>17</v>
      </c>
      <c r="C4" s="135">
        <v>44211</v>
      </c>
      <c r="D4" s="136" t="s">
        <v>92</v>
      </c>
      <c r="E4" s="137" t="s">
        <v>94</v>
      </c>
      <c r="F4" s="137" t="s">
        <v>96</v>
      </c>
      <c r="G4" s="137"/>
      <c r="H4" s="137"/>
      <c r="I4" s="22"/>
    </row>
    <row r="5" spans="1:9" s="14" customFormat="1" x14ac:dyDescent="0.35">
      <c r="A5" s="138" t="s">
        <v>83</v>
      </c>
      <c r="B5" s="139"/>
      <c r="C5" s="140">
        <v>44217</v>
      </c>
      <c r="D5" s="141"/>
      <c r="E5" s="142">
        <v>7000</v>
      </c>
      <c r="F5" s="142"/>
      <c r="G5" s="142">
        <v>3500</v>
      </c>
      <c r="H5" s="142"/>
      <c r="I5" s="23">
        <f>SUM(D5:H5)</f>
        <v>10500</v>
      </c>
    </row>
    <row r="6" spans="1:9" s="14" customFormat="1" x14ac:dyDescent="0.35">
      <c r="A6" s="143" t="s">
        <v>16</v>
      </c>
      <c r="B6" s="144" t="s">
        <v>17</v>
      </c>
      <c r="C6" s="145">
        <v>44213</v>
      </c>
      <c r="D6" s="146" t="s">
        <v>93</v>
      </c>
      <c r="E6" s="147" t="s">
        <v>95</v>
      </c>
      <c r="F6" s="147" t="s">
        <v>97</v>
      </c>
      <c r="G6" s="147"/>
      <c r="H6" s="147"/>
      <c r="I6" s="24"/>
    </row>
    <row r="7" spans="1:9" s="14" customFormat="1" x14ac:dyDescent="0.35">
      <c r="A7" s="138" t="s">
        <v>84</v>
      </c>
      <c r="B7" s="139"/>
      <c r="C7" s="140">
        <v>44217</v>
      </c>
      <c r="D7" s="141">
        <v>3580</v>
      </c>
      <c r="E7" s="142">
        <v>5000</v>
      </c>
      <c r="F7" s="142"/>
      <c r="G7" s="142">
        <v>2500</v>
      </c>
      <c r="H7" s="142"/>
      <c r="I7" s="23">
        <f>SUM(D7:H7)</f>
        <v>11080</v>
      </c>
    </row>
    <row r="8" spans="1:9" s="14" customFormat="1" x14ac:dyDescent="0.35">
      <c r="A8" s="143" t="s">
        <v>19</v>
      </c>
      <c r="B8" s="144" t="s">
        <v>18</v>
      </c>
      <c r="C8" s="145">
        <v>44211</v>
      </c>
      <c r="D8" s="146" t="s">
        <v>92</v>
      </c>
      <c r="E8" s="147" t="s">
        <v>94</v>
      </c>
      <c r="F8" s="147" t="s">
        <v>96</v>
      </c>
      <c r="G8" s="147"/>
      <c r="H8" s="147"/>
      <c r="I8" s="24"/>
    </row>
    <row r="9" spans="1:9" s="14" customFormat="1" x14ac:dyDescent="0.35">
      <c r="A9" s="138" t="s">
        <v>20</v>
      </c>
      <c r="B9" s="139"/>
      <c r="C9" s="140">
        <v>44217</v>
      </c>
      <c r="D9" s="141"/>
      <c r="E9" s="142">
        <v>7000</v>
      </c>
      <c r="F9" s="142"/>
      <c r="G9" s="142"/>
      <c r="H9" s="142"/>
      <c r="I9" s="23">
        <f>SUM(D9:H9)</f>
        <v>7000</v>
      </c>
    </row>
    <row r="10" spans="1:9" s="14" customFormat="1" x14ac:dyDescent="0.35">
      <c r="A10" s="143"/>
      <c r="B10" s="144"/>
      <c r="C10" s="145"/>
      <c r="D10" s="146"/>
      <c r="E10" s="147"/>
      <c r="F10" s="147"/>
      <c r="G10" s="147"/>
      <c r="H10" s="147"/>
      <c r="I10" s="24"/>
    </row>
    <row r="11" spans="1:9" s="14" customFormat="1" x14ac:dyDescent="0.35">
      <c r="A11" s="138"/>
      <c r="B11" s="139"/>
      <c r="C11" s="140"/>
      <c r="D11" s="141"/>
      <c r="E11" s="142"/>
      <c r="F11" s="142"/>
      <c r="G11" s="142"/>
      <c r="H11" s="142"/>
      <c r="I11" s="23">
        <f>SUM(D11:H11)</f>
        <v>0</v>
      </c>
    </row>
    <row r="12" spans="1:9" s="14" customFormat="1" x14ac:dyDescent="0.35">
      <c r="A12" s="143"/>
      <c r="B12" s="144"/>
      <c r="C12" s="145"/>
      <c r="D12" s="146"/>
      <c r="E12" s="147"/>
      <c r="F12" s="147"/>
      <c r="G12" s="147"/>
      <c r="H12" s="147"/>
      <c r="I12" s="24"/>
    </row>
    <row r="13" spans="1:9" s="14" customFormat="1" x14ac:dyDescent="0.35">
      <c r="A13" s="138"/>
      <c r="B13" s="139"/>
      <c r="C13" s="140"/>
      <c r="D13" s="141"/>
      <c r="E13" s="142"/>
      <c r="F13" s="142"/>
      <c r="G13" s="142"/>
      <c r="H13" s="142"/>
      <c r="I13" s="23">
        <f>SUM(D13:H13)</f>
        <v>0</v>
      </c>
    </row>
    <row r="14" spans="1:9" s="14" customFormat="1" x14ac:dyDescent="0.35">
      <c r="A14" s="143"/>
      <c r="B14" s="144"/>
      <c r="C14" s="145"/>
      <c r="D14" s="146"/>
      <c r="E14" s="147"/>
      <c r="F14" s="147"/>
      <c r="G14" s="147"/>
      <c r="H14" s="147"/>
      <c r="I14" s="24"/>
    </row>
    <row r="15" spans="1:9" s="14" customFormat="1" x14ac:dyDescent="0.35">
      <c r="A15" s="138"/>
      <c r="B15" s="139"/>
      <c r="C15" s="140"/>
      <c r="D15" s="141"/>
      <c r="E15" s="142"/>
      <c r="F15" s="142"/>
      <c r="G15" s="142"/>
      <c r="H15" s="142"/>
      <c r="I15" s="23">
        <f>SUM(D15:H15)</f>
        <v>0</v>
      </c>
    </row>
    <row r="16" spans="1:9" s="14" customFormat="1" x14ac:dyDescent="0.35">
      <c r="A16" s="143"/>
      <c r="B16" s="144"/>
      <c r="C16" s="145"/>
      <c r="D16" s="146"/>
      <c r="E16" s="147"/>
      <c r="F16" s="147"/>
      <c r="G16" s="147"/>
      <c r="H16" s="147"/>
      <c r="I16" s="24"/>
    </row>
    <row r="17" spans="1:9" s="14" customFormat="1" x14ac:dyDescent="0.35">
      <c r="A17" s="138"/>
      <c r="B17" s="139"/>
      <c r="C17" s="140"/>
      <c r="D17" s="141"/>
      <c r="E17" s="142"/>
      <c r="F17" s="142"/>
      <c r="G17" s="142"/>
      <c r="H17" s="142"/>
      <c r="I17" s="23">
        <f>SUM(D17:H17)</f>
        <v>0</v>
      </c>
    </row>
    <row r="18" spans="1:9" x14ac:dyDescent="0.35">
      <c r="A18" s="143"/>
      <c r="B18" s="144"/>
      <c r="C18" s="145"/>
      <c r="D18" s="146"/>
      <c r="E18" s="147"/>
      <c r="F18" s="147"/>
      <c r="G18" s="147"/>
      <c r="H18" s="147"/>
      <c r="I18" s="24"/>
    </row>
    <row r="19" spans="1:9" x14ac:dyDescent="0.35">
      <c r="A19" s="138"/>
      <c r="B19" s="139"/>
      <c r="C19" s="140"/>
      <c r="D19" s="141"/>
      <c r="E19" s="142"/>
      <c r="F19" s="142"/>
      <c r="G19" s="142"/>
      <c r="H19" s="142"/>
      <c r="I19" s="23">
        <f>SUM(D19:H19)</f>
        <v>0</v>
      </c>
    </row>
    <row r="20" spans="1:9" x14ac:dyDescent="0.35">
      <c r="A20" s="143"/>
      <c r="B20" s="144"/>
      <c r="C20" s="145"/>
      <c r="D20" s="146"/>
      <c r="E20" s="147"/>
      <c r="F20" s="147"/>
      <c r="G20" s="147"/>
      <c r="H20" s="147"/>
      <c r="I20" s="24"/>
    </row>
    <row r="21" spans="1:9" x14ac:dyDescent="0.35">
      <c r="A21" s="138"/>
      <c r="B21" s="139"/>
      <c r="C21" s="140"/>
      <c r="D21" s="141"/>
      <c r="E21" s="142"/>
      <c r="F21" s="142"/>
      <c r="G21" s="142"/>
      <c r="H21" s="142"/>
      <c r="I21" s="23">
        <f>SUM(D21:H21)</f>
        <v>0</v>
      </c>
    </row>
    <row r="22" spans="1:9" x14ac:dyDescent="0.35">
      <c r="A22" s="143"/>
      <c r="B22" s="144"/>
      <c r="C22" s="145"/>
      <c r="D22" s="146"/>
      <c r="E22" s="147"/>
      <c r="F22" s="147"/>
      <c r="G22" s="147"/>
      <c r="H22" s="147"/>
      <c r="I22" s="24"/>
    </row>
    <row r="23" spans="1:9" ht="15" thickBot="1" x14ac:dyDescent="0.4">
      <c r="A23" s="138"/>
      <c r="B23" s="139"/>
      <c r="C23" s="140"/>
      <c r="D23" s="141"/>
      <c r="E23" s="142"/>
      <c r="F23" s="142"/>
      <c r="G23" s="142"/>
      <c r="H23" s="142"/>
      <c r="I23" s="23">
        <f>SUM(D23:H23)</f>
        <v>0</v>
      </c>
    </row>
    <row r="24" spans="1:9" ht="15" thickBot="1" x14ac:dyDescent="0.4">
      <c r="A24" s="197" t="s">
        <v>9</v>
      </c>
      <c r="B24" s="198"/>
      <c r="C24" s="247"/>
      <c r="D24" s="86">
        <f>D5+D7+D9+D11+D13+D15+D17+D19+D21+D23</f>
        <v>3580</v>
      </c>
      <c r="E24" s="87">
        <f t="shared" ref="E24:H24" si="0">E5+E7+E9+E11+E13+E15+E17+E19+E21+E23</f>
        <v>19000</v>
      </c>
      <c r="F24" s="87">
        <f t="shared" si="0"/>
        <v>0</v>
      </c>
      <c r="G24" s="87">
        <f t="shared" si="0"/>
        <v>6000</v>
      </c>
      <c r="H24" s="87">
        <f t="shared" si="0"/>
        <v>0</v>
      </c>
      <c r="I24" s="25">
        <f>I5+I7+I9+I11+I13+I15+I17+I19+I21+I23</f>
        <v>28580</v>
      </c>
    </row>
    <row r="25" spans="1:9" x14ac:dyDescent="0.35">
      <c r="A25" s="72"/>
      <c r="B25" s="72"/>
      <c r="C25" s="72"/>
      <c r="D25" s="73"/>
      <c r="E25" s="73"/>
      <c r="F25" s="73"/>
      <c r="G25" s="73"/>
      <c r="H25" s="73"/>
      <c r="I25" s="74"/>
    </row>
    <row r="26" spans="1:9" ht="15" thickBot="1" x14ac:dyDescent="0.4"/>
    <row r="27" spans="1:9" ht="16" thickBot="1" x14ac:dyDescent="0.4">
      <c r="A27" s="174" t="s">
        <v>22</v>
      </c>
      <c r="B27" s="166"/>
      <c r="C27" s="166"/>
      <c r="D27" s="166"/>
      <c r="E27" s="166"/>
      <c r="F27" s="166"/>
      <c r="G27" s="166"/>
      <c r="H27" s="166"/>
      <c r="I27" s="234"/>
    </row>
    <row r="28" spans="1:9" ht="15" thickBot="1" x14ac:dyDescent="0.4">
      <c r="A28" s="231" t="s">
        <v>12</v>
      </c>
      <c r="B28" s="232"/>
      <c r="C28" s="232"/>
      <c r="D28" s="232"/>
      <c r="E28" s="232" t="s">
        <v>68</v>
      </c>
      <c r="F28" s="232"/>
      <c r="G28" s="232"/>
      <c r="H28" s="232"/>
      <c r="I28" s="16" t="s">
        <v>11</v>
      </c>
    </row>
    <row r="29" spans="1:9" x14ac:dyDescent="0.35">
      <c r="A29" s="274" t="s">
        <v>98</v>
      </c>
      <c r="B29" s="272"/>
      <c r="C29" s="272"/>
      <c r="D29" s="272"/>
      <c r="E29" s="272" t="s">
        <v>99</v>
      </c>
      <c r="F29" s="272"/>
      <c r="G29" s="272"/>
      <c r="H29" s="272"/>
      <c r="I29" s="148">
        <v>7560</v>
      </c>
    </row>
    <row r="30" spans="1:9" x14ac:dyDescent="0.35">
      <c r="A30" s="275"/>
      <c r="B30" s="276"/>
      <c r="C30" s="276"/>
      <c r="D30" s="277"/>
      <c r="E30" s="278"/>
      <c r="F30" s="276"/>
      <c r="G30" s="276"/>
      <c r="H30" s="277"/>
      <c r="I30" s="149"/>
    </row>
    <row r="31" spans="1:9" x14ac:dyDescent="0.35">
      <c r="A31" s="279"/>
      <c r="B31" s="267"/>
      <c r="C31" s="267"/>
      <c r="D31" s="267"/>
      <c r="E31" s="267"/>
      <c r="F31" s="267"/>
      <c r="G31" s="267"/>
      <c r="H31" s="267"/>
      <c r="I31" s="149"/>
    </row>
    <row r="32" spans="1:9" x14ac:dyDescent="0.35">
      <c r="A32" s="279"/>
      <c r="B32" s="267"/>
      <c r="C32" s="267"/>
      <c r="D32" s="267"/>
      <c r="E32" s="267"/>
      <c r="F32" s="267"/>
      <c r="G32" s="267"/>
      <c r="H32" s="267"/>
      <c r="I32" s="149"/>
    </row>
    <row r="33" spans="1:9" x14ac:dyDescent="0.35">
      <c r="A33" s="279"/>
      <c r="B33" s="267"/>
      <c r="C33" s="267"/>
      <c r="D33" s="267"/>
      <c r="E33" s="267"/>
      <c r="F33" s="267"/>
      <c r="G33" s="267"/>
      <c r="H33" s="267"/>
      <c r="I33" s="149"/>
    </row>
    <row r="34" spans="1:9" x14ac:dyDescent="0.35">
      <c r="A34" s="279"/>
      <c r="B34" s="267"/>
      <c r="C34" s="267"/>
      <c r="D34" s="267"/>
      <c r="E34" s="267"/>
      <c r="F34" s="267"/>
      <c r="G34" s="267"/>
      <c r="H34" s="267"/>
      <c r="I34" s="149"/>
    </row>
    <row r="35" spans="1:9" x14ac:dyDescent="0.35">
      <c r="A35" s="279"/>
      <c r="B35" s="267"/>
      <c r="C35" s="267"/>
      <c r="D35" s="267"/>
      <c r="E35" s="267"/>
      <c r="F35" s="267"/>
      <c r="G35" s="267"/>
      <c r="H35" s="267"/>
      <c r="I35" s="149"/>
    </row>
    <row r="36" spans="1:9" x14ac:dyDescent="0.35">
      <c r="A36" s="279"/>
      <c r="B36" s="267"/>
      <c r="C36" s="267"/>
      <c r="D36" s="267"/>
      <c r="E36" s="267"/>
      <c r="F36" s="267"/>
      <c r="G36" s="267"/>
      <c r="H36" s="267"/>
      <c r="I36" s="149"/>
    </row>
    <row r="37" spans="1:9" x14ac:dyDescent="0.35">
      <c r="A37" s="279"/>
      <c r="B37" s="267"/>
      <c r="C37" s="267"/>
      <c r="D37" s="267"/>
      <c r="E37" s="267"/>
      <c r="F37" s="267"/>
      <c r="G37" s="267"/>
      <c r="H37" s="267"/>
      <c r="I37" s="149"/>
    </row>
    <row r="38" spans="1:9" x14ac:dyDescent="0.35">
      <c r="A38" s="279"/>
      <c r="B38" s="267"/>
      <c r="C38" s="267"/>
      <c r="D38" s="267"/>
      <c r="E38" s="267"/>
      <c r="F38" s="267"/>
      <c r="G38" s="267"/>
      <c r="H38" s="267"/>
      <c r="I38" s="149"/>
    </row>
    <row r="39" spans="1:9" x14ac:dyDescent="0.35">
      <c r="A39" s="279"/>
      <c r="B39" s="267"/>
      <c r="C39" s="267"/>
      <c r="D39" s="267"/>
      <c r="E39" s="267"/>
      <c r="F39" s="267"/>
      <c r="G39" s="267"/>
      <c r="H39" s="267"/>
      <c r="I39" s="149"/>
    </row>
    <row r="40" spans="1:9" x14ac:dyDescent="0.35">
      <c r="A40" s="279"/>
      <c r="B40" s="267"/>
      <c r="C40" s="267"/>
      <c r="D40" s="267"/>
      <c r="E40" s="267"/>
      <c r="F40" s="267"/>
      <c r="G40" s="267"/>
      <c r="H40" s="267"/>
      <c r="I40" s="149"/>
    </row>
    <row r="41" spans="1:9" x14ac:dyDescent="0.35">
      <c r="A41" s="279"/>
      <c r="B41" s="267"/>
      <c r="C41" s="267"/>
      <c r="D41" s="267"/>
      <c r="E41" s="267"/>
      <c r="F41" s="267"/>
      <c r="G41" s="267"/>
      <c r="H41" s="267"/>
      <c r="I41" s="149"/>
    </row>
    <row r="42" spans="1:9" x14ac:dyDescent="0.35">
      <c r="A42" s="279"/>
      <c r="B42" s="267"/>
      <c r="C42" s="267"/>
      <c r="D42" s="267"/>
      <c r="E42" s="267"/>
      <c r="F42" s="267"/>
      <c r="G42" s="267"/>
      <c r="H42" s="267"/>
      <c r="I42" s="149"/>
    </row>
    <row r="43" spans="1:9" ht="15" thickBot="1" x14ac:dyDescent="0.4">
      <c r="A43" s="289"/>
      <c r="B43" s="273"/>
      <c r="C43" s="273"/>
      <c r="D43" s="273"/>
      <c r="E43" s="273"/>
      <c r="F43" s="273"/>
      <c r="G43" s="273"/>
      <c r="H43" s="273"/>
      <c r="I43" s="150"/>
    </row>
    <row r="44" spans="1:9" ht="15" thickBot="1" x14ac:dyDescent="0.4">
      <c r="A44" s="231" t="s">
        <v>8</v>
      </c>
      <c r="B44" s="232"/>
      <c r="C44" s="232"/>
      <c r="D44" s="232"/>
      <c r="E44" s="232"/>
      <c r="F44" s="232"/>
      <c r="G44" s="232"/>
      <c r="H44" s="232"/>
      <c r="I44" s="25">
        <f>SUM(I29:I43)</f>
        <v>7560</v>
      </c>
    </row>
    <row r="45" spans="1:9" x14ac:dyDescent="0.35">
      <c r="D45" s="26"/>
      <c r="E45" s="26"/>
      <c r="F45" s="26"/>
      <c r="G45" s="26"/>
      <c r="H45" s="26"/>
      <c r="I45" s="73"/>
    </row>
    <row r="46" spans="1:9" ht="15" thickBot="1" x14ac:dyDescent="0.4">
      <c r="I46" s="75"/>
    </row>
    <row r="47" spans="1:9" x14ac:dyDescent="0.35">
      <c r="A47" s="244" t="s">
        <v>14</v>
      </c>
      <c r="B47" s="245"/>
      <c r="C47" s="245"/>
      <c r="D47" s="245"/>
      <c r="E47" s="245"/>
      <c r="F47" s="245"/>
      <c r="G47" s="245"/>
      <c r="H47" s="245"/>
      <c r="I47" s="17">
        <f>I24+I44</f>
        <v>36140</v>
      </c>
    </row>
    <row r="48" spans="1:9" x14ac:dyDescent="0.35">
      <c r="A48" s="236" t="s">
        <v>13</v>
      </c>
      <c r="B48" s="237"/>
      <c r="C48" s="237"/>
      <c r="D48" s="237"/>
      <c r="E48" s="237"/>
      <c r="F48" s="237"/>
      <c r="G48" s="237"/>
      <c r="H48" s="237"/>
      <c r="I48" s="76">
        <f>Obalka_vzor!F6</f>
        <v>20000</v>
      </c>
    </row>
    <row r="49" spans="1:9" ht="15" thickBot="1" x14ac:dyDescent="0.4">
      <c r="A49" s="242" t="s">
        <v>69</v>
      </c>
      <c r="B49" s="243"/>
      <c r="C49" s="243"/>
      <c r="D49" s="243"/>
      <c r="E49" s="243"/>
      <c r="F49" s="243"/>
      <c r="G49" s="243"/>
      <c r="H49" s="243"/>
      <c r="I49" s="77">
        <f>I47-I48</f>
        <v>16140</v>
      </c>
    </row>
    <row r="51" spans="1:9" ht="15" thickBot="1" x14ac:dyDescent="0.4"/>
    <row r="52" spans="1:9" ht="15.5" x14ac:dyDescent="0.35">
      <c r="A52" s="228" t="s">
        <v>70</v>
      </c>
      <c r="B52" s="229"/>
      <c r="C52" s="229"/>
      <c r="D52" s="229"/>
      <c r="E52" s="229"/>
      <c r="F52" s="229"/>
      <c r="G52" s="229"/>
      <c r="H52" s="229"/>
      <c r="I52" s="230"/>
    </row>
    <row r="53" spans="1:9" x14ac:dyDescent="0.35">
      <c r="A53" s="280"/>
      <c r="B53" s="281"/>
      <c r="C53" s="281"/>
      <c r="D53" s="281"/>
      <c r="E53" s="281"/>
      <c r="F53" s="281"/>
      <c r="G53" s="281"/>
      <c r="H53" s="281"/>
      <c r="I53" s="282"/>
    </row>
    <row r="54" spans="1:9" x14ac:dyDescent="0.35">
      <c r="A54" s="283"/>
      <c r="B54" s="284"/>
      <c r="C54" s="284"/>
      <c r="D54" s="284"/>
      <c r="E54" s="284"/>
      <c r="F54" s="284"/>
      <c r="G54" s="284"/>
      <c r="H54" s="284"/>
      <c r="I54" s="285"/>
    </row>
    <row r="55" spans="1:9" x14ac:dyDescent="0.35">
      <c r="A55" s="283"/>
      <c r="B55" s="284"/>
      <c r="C55" s="284"/>
      <c r="D55" s="284"/>
      <c r="E55" s="284"/>
      <c r="F55" s="284"/>
      <c r="G55" s="284"/>
      <c r="H55" s="284"/>
      <c r="I55" s="285"/>
    </row>
    <row r="56" spans="1:9" x14ac:dyDescent="0.35">
      <c r="A56" s="283"/>
      <c r="B56" s="284"/>
      <c r="C56" s="284"/>
      <c r="D56" s="284"/>
      <c r="E56" s="284"/>
      <c r="F56" s="284"/>
      <c r="G56" s="284"/>
      <c r="H56" s="284"/>
      <c r="I56" s="285"/>
    </row>
    <row r="57" spans="1:9" x14ac:dyDescent="0.35">
      <c r="A57" s="283"/>
      <c r="B57" s="284"/>
      <c r="C57" s="284"/>
      <c r="D57" s="284"/>
      <c r="E57" s="284"/>
      <c r="F57" s="284"/>
      <c r="G57" s="284"/>
      <c r="H57" s="284"/>
      <c r="I57" s="285"/>
    </row>
    <row r="58" spans="1:9" x14ac:dyDescent="0.35">
      <c r="A58" s="283"/>
      <c r="B58" s="284"/>
      <c r="C58" s="284"/>
      <c r="D58" s="284"/>
      <c r="E58" s="284"/>
      <c r="F58" s="284"/>
      <c r="G58" s="284"/>
      <c r="H58" s="284"/>
      <c r="I58" s="285"/>
    </row>
    <row r="59" spans="1:9" x14ac:dyDescent="0.35">
      <c r="A59" s="283"/>
      <c r="B59" s="284"/>
      <c r="C59" s="284"/>
      <c r="D59" s="284"/>
      <c r="E59" s="284"/>
      <c r="F59" s="284"/>
      <c r="G59" s="284"/>
      <c r="H59" s="284"/>
      <c r="I59" s="285"/>
    </row>
    <row r="60" spans="1:9" x14ac:dyDescent="0.35">
      <c r="A60" s="283"/>
      <c r="B60" s="284"/>
      <c r="C60" s="284"/>
      <c r="D60" s="284"/>
      <c r="E60" s="284"/>
      <c r="F60" s="284"/>
      <c r="G60" s="284"/>
      <c r="H60" s="284"/>
      <c r="I60" s="285"/>
    </row>
    <row r="61" spans="1:9" x14ac:dyDescent="0.35">
      <c r="A61" s="283"/>
      <c r="B61" s="284"/>
      <c r="C61" s="284"/>
      <c r="D61" s="284"/>
      <c r="E61" s="284"/>
      <c r="F61" s="284"/>
      <c r="G61" s="284"/>
      <c r="H61" s="284"/>
      <c r="I61" s="285"/>
    </row>
    <row r="62" spans="1:9" x14ac:dyDescent="0.35">
      <c r="A62" s="283"/>
      <c r="B62" s="284"/>
      <c r="C62" s="284"/>
      <c r="D62" s="284"/>
      <c r="E62" s="284"/>
      <c r="F62" s="284"/>
      <c r="G62" s="284"/>
      <c r="H62" s="284"/>
      <c r="I62" s="285"/>
    </row>
    <row r="63" spans="1:9" x14ac:dyDescent="0.35">
      <c r="A63" s="283"/>
      <c r="B63" s="284"/>
      <c r="C63" s="284"/>
      <c r="D63" s="284"/>
      <c r="E63" s="284"/>
      <c r="F63" s="284"/>
      <c r="G63" s="284"/>
      <c r="H63" s="284"/>
      <c r="I63" s="285"/>
    </row>
    <row r="64" spans="1:9" x14ac:dyDescent="0.35">
      <c r="A64" s="283"/>
      <c r="B64" s="284"/>
      <c r="C64" s="284"/>
      <c r="D64" s="284"/>
      <c r="E64" s="284"/>
      <c r="F64" s="284"/>
      <c r="G64" s="284"/>
      <c r="H64" s="284"/>
      <c r="I64" s="285"/>
    </row>
    <row r="65" spans="1:9" x14ac:dyDescent="0.35">
      <c r="A65" s="283"/>
      <c r="B65" s="284"/>
      <c r="C65" s="284"/>
      <c r="D65" s="284"/>
      <c r="E65" s="284"/>
      <c r="F65" s="284"/>
      <c r="G65" s="284"/>
      <c r="H65" s="284"/>
      <c r="I65" s="285"/>
    </row>
    <row r="66" spans="1:9" ht="15" thickBot="1" x14ac:dyDescent="0.4">
      <c r="A66" s="286"/>
      <c r="B66" s="287"/>
      <c r="C66" s="287"/>
      <c r="D66" s="287"/>
      <c r="E66" s="287"/>
      <c r="F66" s="287"/>
      <c r="G66" s="287"/>
      <c r="H66" s="287"/>
      <c r="I66" s="288"/>
    </row>
  </sheetData>
  <sheetProtection sheet="1" objects="1" scenarios="1"/>
  <mergeCells count="43">
    <mergeCell ref="A53:I66"/>
    <mergeCell ref="A41:D41"/>
    <mergeCell ref="E41:H41"/>
    <mergeCell ref="A42:D42"/>
    <mergeCell ref="E42:H42"/>
    <mergeCell ref="A43:D43"/>
    <mergeCell ref="E43:H43"/>
    <mergeCell ref="A44:H44"/>
    <mergeCell ref="A47:H47"/>
    <mergeCell ref="A48:H48"/>
    <mergeCell ref="A49:H49"/>
    <mergeCell ref="A52:I52"/>
    <mergeCell ref="A38:D38"/>
    <mergeCell ref="E38:H38"/>
    <mergeCell ref="A39:D39"/>
    <mergeCell ref="E39:H39"/>
    <mergeCell ref="A40:D40"/>
    <mergeCell ref="E40:H40"/>
    <mergeCell ref="A35:D35"/>
    <mergeCell ref="E35:H35"/>
    <mergeCell ref="A36:D36"/>
    <mergeCell ref="E36:H36"/>
    <mergeCell ref="A37:D37"/>
    <mergeCell ref="E37:H37"/>
    <mergeCell ref="A32:D32"/>
    <mergeCell ref="E32:H32"/>
    <mergeCell ref="A33:D33"/>
    <mergeCell ref="E33:H33"/>
    <mergeCell ref="A34:D34"/>
    <mergeCell ref="E34:H34"/>
    <mergeCell ref="A29:D29"/>
    <mergeCell ref="E29:H29"/>
    <mergeCell ref="A30:D30"/>
    <mergeCell ref="E30:H30"/>
    <mergeCell ref="A31:D31"/>
    <mergeCell ref="E31:H31"/>
    <mergeCell ref="A28:D28"/>
    <mergeCell ref="E28:H28"/>
    <mergeCell ref="A1:I1"/>
    <mergeCell ref="A2:C2"/>
    <mergeCell ref="D2:I2"/>
    <mergeCell ref="A24:C24"/>
    <mergeCell ref="A27:I27"/>
  </mergeCells>
  <pageMargins left="0.51181102362204722" right="0.51181102362204722" top="0.39370078740157483" bottom="0.39370078740157483" header="0.31496062992125984" footer="0.31496062992125984"/>
  <pageSetup paperSize="9" scale="7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Obalka</vt:lpstr>
      <vt:lpstr>List2</vt:lpstr>
      <vt:lpstr>List3</vt:lpstr>
      <vt:lpstr>Obalka_vzor</vt:lpstr>
      <vt:lpstr>List2_vzor</vt:lpstr>
      <vt:lpstr>List3_vzor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Tomín</cp:lastModifiedBy>
  <cp:lastPrinted>2022-09-14T10:14:46Z</cp:lastPrinted>
  <dcterms:created xsi:type="dcterms:W3CDTF">2021-03-25T14:17:36Z</dcterms:created>
  <dcterms:modified xsi:type="dcterms:W3CDTF">2022-09-14T10:31:57Z</dcterms:modified>
</cp:coreProperties>
</file>